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1"/>
  <workbookPr showInkAnnotation="0" autoCompressPictures="0"/>
  <mc:AlternateContent xmlns:mc="http://schemas.openxmlformats.org/markup-compatibility/2006">
    <mc:Choice Requires="x15">
      <x15ac:absPath xmlns:x15ac="http://schemas.microsoft.com/office/spreadsheetml/2010/11/ac" url="/Users/richardevans/Dropbox/Audax/Transporter 200/Transporter 25/"/>
    </mc:Choice>
  </mc:AlternateContent>
  <xr:revisionPtr revIDLastSave="0" documentId="13_ncr:1_{366159B7-DA4D-8A42-9A8C-7D40F9D4FB57}" xr6:coauthVersionLast="47" xr6:coauthVersionMax="47" xr10:uidLastSave="{00000000-0000-0000-0000-000000000000}"/>
  <bookViews>
    <workbookView xWindow="0" yWindow="500" windowWidth="25080" windowHeight="13660" tabRatio="500" xr2:uid="{00000000-000D-0000-FFFF-FFFF00000000}"/>
  </bookViews>
  <sheets>
    <sheet name="Sheet1" sheetId="1" r:id="rId1"/>
  </sheets>
  <definedNames>
    <definedName name="_xlnm.Print_Area" localSheetId="0">Sheet1!$A$1:$I$88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80" i="1" l="1"/>
  <c r="H91" i="1"/>
  <c r="H82" i="1"/>
  <c r="C35" i="1"/>
  <c r="C34" i="1"/>
  <c r="H78" i="1"/>
  <c r="H71" i="1"/>
  <c r="H69" i="1"/>
  <c r="H70" i="1"/>
  <c r="H65" i="1"/>
  <c r="H64" i="1"/>
  <c r="H63" i="1"/>
  <c r="H60" i="1"/>
  <c r="H54" i="1"/>
  <c r="H45" i="1"/>
  <c r="H42" i="1"/>
  <c r="H57" i="1"/>
  <c r="H56" i="1"/>
  <c r="H39" i="1"/>
  <c r="H36" i="1"/>
  <c r="H62" i="1"/>
  <c r="H61" i="1"/>
  <c r="H52" i="1"/>
  <c r="H55" i="1"/>
  <c r="H77" i="1"/>
  <c r="H76" i="1"/>
  <c r="H75" i="1"/>
  <c r="H74" i="1"/>
  <c r="H24" i="1"/>
  <c r="H25" i="1"/>
  <c r="H26" i="1"/>
  <c r="H27" i="1"/>
  <c r="H28" i="1"/>
  <c r="H29" i="1"/>
  <c r="H30" i="1"/>
  <c r="H31" i="1"/>
  <c r="H32" i="1"/>
  <c r="H33" i="1"/>
  <c r="H34" i="1"/>
  <c r="H35" i="1"/>
  <c r="H40" i="1"/>
  <c r="H41" i="1"/>
  <c r="H43" i="1"/>
  <c r="H44" i="1"/>
  <c r="H46" i="1"/>
  <c r="H47" i="1"/>
  <c r="H48" i="1"/>
  <c r="H49" i="1"/>
  <c r="H50" i="1"/>
  <c r="H51" i="1"/>
  <c r="H58" i="1"/>
  <c r="H66" i="1"/>
  <c r="H67" i="1"/>
  <c r="H68" i="1"/>
  <c r="H72" i="1"/>
  <c r="H73" i="1"/>
  <c r="H83" i="1"/>
  <c r="H84" i="1"/>
  <c r="H85" i="1"/>
  <c r="H86" i="1"/>
  <c r="H87" i="1"/>
  <c r="H88" i="1"/>
  <c r="H92" i="1"/>
  <c r="H23" i="1"/>
  <c r="C78" i="1"/>
  <c r="C79" i="1"/>
  <c r="C80" i="1"/>
  <c r="C81" i="1"/>
  <c r="C82" i="1"/>
  <c r="C83" i="1"/>
  <c r="C84" i="1"/>
  <c r="C85" i="1"/>
  <c r="C86" i="1"/>
  <c r="C87" i="1"/>
  <c r="C88" i="1"/>
  <c r="C89" i="1"/>
  <c r="D75" i="1"/>
  <c r="C72" i="1"/>
  <c r="C71" i="1"/>
  <c r="C70" i="1"/>
  <c r="C68" i="1"/>
  <c r="C67" i="1"/>
  <c r="C66" i="1"/>
  <c r="C65" i="1"/>
  <c r="C64" i="1"/>
  <c r="C55" i="1"/>
  <c r="C56" i="1"/>
  <c r="C57" i="1"/>
  <c r="C58" i="1"/>
  <c r="C59" i="1"/>
  <c r="C60" i="1"/>
  <c r="C61" i="1"/>
  <c r="C62" i="1"/>
  <c r="C63" i="1"/>
  <c r="C54" i="1"/>
  <c r="C53" i="1"/>
  <c r="C52" i="1"/>
  <c r="C51" i="1"/>
  <c r="C50" i="1"/>
  <c r="C43" i="1"/>
  <c r="C44" i="1"/>
  <c r="C45" i="1"/>
  <c r="C46" i="1"/>
  <c r="C47" i="1"/>
  <c r="C48" i="1"/>
  <c r="C49" i="1"/>
  <c r="C42" i="1"/>
  <c r="C41" i="1"/>
  <c r="C39" i="1"/>
  <c r="C38" i="1"/>
  <c r="C37" i="1"/>
  <c r="C36" i="1"/>
  <c r="C33" i="1"/>
  <c r="C32" i="1"/>
  <c r="C31" i="1"/>
  <c r="C30" i="1"/>
  <c r="C29" i="1"/>
  <c r="C28" i="1"/>
  <c r="C27" i="1"/>
  <c r="C26" i="1"/>
  <c r="C25" i="1"/>
  <c r="C24" i="1"/>
  <c r="C23" i="1"/>
  <c r="C22" i="1"/>
  <c r="C21" i="1"/>
  <c r="C20" i="1"/>
  <c r="C18" i="1"/>
  <c r="C17" i="1"/>
  <c r="C16" i="1"/>
  <c r="C77" i="1"/>
  <c r="H22" i="1"/>
  <c r="C76" i="1"/>
</calcChain>
</file>

<file path=xl/sharedStrings.xml><?xml version="1.0" encoding="utf-8"?>
<sst xmlns="http://schemas.openxmlformats.org/spreadsheetml/2006/main" count="253" uniqueCount="177">
  <si>
    <t>1st exit Rbt</t>
  </si>
  <si>
    <t>L@T</t>
  </si>
  <si>
    <t>2nd exit Rbt</t>
  </si>
  <si>
    <t xml:space="preserve">L </t>
  </si>
  <si>
    <t xml:space="preserve">R </t>
  </si>
  <si>
    <t>$ Abergavenny</t>
  </si>
  <si>
    <t>L</t>
  </si>
  <si>
    <t>Onto Busy Road</t>
  </si>
  <si>
    <t>L(eft), R(ight), S(traight) O(n), @ = at,</t>
  </si>
  <si>
    <t xml:space="preserve">Unc(lassified main road),$ = signpost imm(ediate), </t>
  </si>
  <si>
    <t xml:space="preserve">T (-junction), t/l = traffic lights, X = crossroads, ex(it), </t>
  </si>
  <si>
    <t xml:space="preserve">rbt = roundabout, </t>
  </si>
  <si>
    <r>
      <t>KEY</t>
    </r>
    <r>
      <rPr>
        <sz val="14"/>
        <color theme="1"/>
        <rFont val="Arial"/>
        <family val="2"/>
      </rPr>
      <t xml:space="preserve">:  </t>
    </r>
  </si>
  <si>
    <t xml:space="preserve">Go to towards places in lower case; </t>
  </si>
  <si>
    <t>to/thro places in CAPITALS</t>
  </si>
  <si>
    <t>R out of Start</t>
  </si>
  <si>
    <t>L @ T</t>
  </si>
  <si>
    <t>Batchelor Rd</t>
  </si>
  <si>
    <t>R @ T</t>
  </si>
  <si>
    <t>Excelsior Rd</t>
  </si>
  <si>
    <t>Through Underpass</t>
  </si>
  <si>
    <t>Imm R</t>
  </si>
  <si>
    <t>Western Ave North</t>
  </si>
  <si>
    <t>College Rd</t>
  </si>
  <si>
    <t xml:space="preserve">3rd Ex rbt </t>
  </si>
  <si>
    <t>R</t>
  </si>
  <si>
    <t>$ Brecon</t>
  </si>
  <si>
    <t>Penlline Rd</t>
  </si>
  <si>
    <t>Clos Menter</t>
  </si>
  <si>
    <t>FINISH</t>
  </si>
  <si>
    <t xml:space="preserve">  @exit from underpass</t>
  </si>
  <si>
    <t>S/O</t>
  </si>
  <si>
    <t>Follow Cycle Path</t>
  </si>
  <si>
    <t>Cardiff Cycle Workshop</t>
  </si>
  <si>
    <t>A48</t>
  </si>
  <si>
    <t>$ Wilcrick</t>
  </si>
  <si>
    <t>Bear L</t>
  </si>
  <si>
    <t>R out of Control</t>
  </si>
  <si>
    <t>1st Ex Rbt</t>
  </si>
  <si>
    <t>IMM R</t>
  </si>
  <si>
    <t xml:space="preserve"> Llanfair Kilgeddin</t>
  </si>
  <si>
    <t>SO at X</t>
  </si>
  <si>
    <t>Main Road - Take Care</t>
  </si>
  <si>
    <t>2nd Ex Rbt</t>
  </si>
  <si>
    <t>$ Crickhowell</t>
  </si>
  <si>
    <t>$  Crickhowell</t>
  </si>
  <si>
    <t>SO @ TL</t>
  </si>
  <si>
    <t>Bear R</t>
  </si>
  <si>
    <t>$ Bwlch</t>
  </si>
  <si>
    <t>A 40</t>
  </si>
  <si>
    <t>$ LLANGORS</t>
  </si>
  <si>
    <t>$ Llanfihangel Tal y Llyn</t>
  </si>
  <si>
    <t>$ Lake</t>
  </si>
  <si>
    <t>Onto Canal path</t>
  </si>
  <si>
    <t>Over canal bridge</t>
  </si>
  <si>
    <t>L &amp; Imm R</t>
  </si>
  <si>
    <t>Watton</t>
  </si>
  <si>
    <t>Follow One way system</t>
  </si>
  <si>
    <t>SO at TL</t>
  </si>
  <si>
    <t>$ CRADOC</t>
  </si>
  <si>
    <t>$ Aberscir</t>
  </si>
  <si>
    <t>No $</t>
  </si>
  <si>
    <t>A40</t>
  </si>
  <si>
    <t xml:space="preserve">Bear L </t>
  </si>
  <si>
    <t>By Usk &amp; Railway Inn</t>
  </si>
  <si>
    <t>A 4067</t>
  </si>
  <si>
    <t>A 4215</t>
  </si>
  <si>
    <t>$ Heol Senni</t>
  </si>
  <si>
    <t>$ Libanus</t>
  </si>
  <si>
    <t>$ Ystradfellte</t>
  </si>
  <si>
    <t>$ Penderyn</t>
  </si>
  <si>
    <t>A4059</t>
  </si>
  <si>
    <t>L after bridge onto path</t>
  </si>
  <si>
    <t>By Hirwaun Stores</t>
  </si>
  <si>
    <t>NCN 8  Cynon Trail</t>
  </si>
  <si>
    <t>$ PONTYPRIDD  A4059</t>
  </si>
  <si>
    <t>Over River bridge</t>
  </si>
  <si>
    <t>L @ TL</t>
  </si>
  <si>
    <t>R @ TL</t>
  </si>
  <si>
    <t>$ Cilfynydd</t>
  </si>
  <si>
    <t>L @TL</t>
  </si>
  <si>
    <t>Onto NCN 8 Taff Trail</t>
  </si>
  <si>
    <t>3rd Ex Rbt</t>
  </si>
  <si>
    <t>Cross Main Rd at TL onto Taff Trail</t>
  </si>
  <si>
    <t>Cont on Cycle Path $ Whitchurch</t>
  </si>
  <si>
    <t>Cont on Taff Trail  NCN</t>
  </si>
  <si>
    <t>R onto Cycle Path and bridge</t>
  </si>
  <si>
    <t>Batchelor Road</t>
  </si>
  <si>
    <t>Imm L</t>
  </si>
  <si>
    <t xml:space="preserve">R @ T </t>
  </si>
  <si>
    <t>Merthyr Rd</t>
  </si>
  <si>
    <t>SO t/l       2 sets onto Heathwood Rd</t>
  </si>
  <si>
    <t xml:space="preserve">2nd ex@rbt </t>
  </si>
  <si>
    <t>Rhyd-y-Penau Rd</t>
  </si>
  <si>
    <t>1st ex@rbt</t>
  </si>
  <si>
    <t>Cyncoed Rd</t>
  </si>
  <si>
    <t>Ty Draw Rd</t>
  </si>
  <si>
    <t>St Mellon's Rd</t>
  </si>
  <si>
    <t>R into new estate onto Mortimer Rd</t>
  </si>
  <si>
    <t>L &amp; Imm R onto Bridge Rd</t>
  </si>
  <si>
    <t>Tyr Winch Rd</t>
  </si>
  <si>
    <t>Druidstone Rd</t>
  </si>
  <si>
    <t>Coal Pit Lane</t>
  </si>
  <si>
    <t>Marshfield Rd</t>
  </si>
  <si>
    <t>Ty Mawr Lane</t>
  </si>
  <si>
    <t>Dyffryn Way</t>
  </si>
  <si>
    <t>Lighthouse Way</t>
  </si>
  <si>
    <t>Imm  cross onto RH pavement</t>
  </si>
  <si>
    <t>R onto NCN 4</t>
  </si>
  <si>
    <t xml:space="preserve">R Stay on NCN 4 </t>
  </si>
  <si>
    <t>Greenwich Road</t>
  </si>
  <si>
    <t>Docks Way</t>
  </si>
  <si>
    <t>Mendalgief Rd</t>
  </si>
  <si>
    <t>Cont(Continue)    Thro( Through)</t>
  </si>
  <si>
    <t>Cross A48 at Controlled Crossing</t>
  </si>
  <si>
    <t>L along Cycle Path</t>
  </si>
  <si>
    <t>Cont. over Usk Bridge</t>
  </si>
  <si>
    <t>L onto NCN Cycle path</t>
  </si>
  <si>
    <t>SO @ X</t>
  </si>
  <si>
    <t>$ REDWICK</t>
  </si>
  <si>
    <t>R @ X</t>
  </si>
  <si>
    <t>Green St</t>
  </si>
  <si>
    <t>Info CONTROL on L</t>
  </si>
  <si>
    <t>$ MAGOR</t>
  </si>
  <si>
    <t>$ St Brides Netherwent</t>
  </si>
  <si>
    <t>Bowdens Lane</t>
  </si>
  <si>
    <t>$ PARC SEYMOUR</t>
  </si>
  <si>
    <t>$ USK</t>
  </si>
  <si>
    <t>Twyn Sq</t>
  </si>
  <si>
    <t>1st Ex @ Rbt</t>
  </si>
  <si>
    <t>CONTROL on L- NAGS HEAD</t>
  </si>
  <si>
    <t>L from Control</t>
  </si>
  <si>
    <t xml:space="preserve">   CONTROL  - Llangorse Lake Café &amp; Shop</t>
  </si>
  <si>
    <t>Cross road onto cycle path by Petrol Station</t>
  </si>
  <si>
    <t>Cont  on Cycle Path NCN88</t>
  </si>
  <si>
    <t>1. Cardiff - Usk 61k</t>
  </si>
  <si>
    <t>2. Usk  - Llangorse Lake  (44k)</t>
  </si>
  <si>
    <t>3. Llangorse - Defynnog (27k)</t>
  </si>
  <si>
    <r>
      <rPr>
        <b/>
        <sz val="14"/>
        <color rgb="FF000000"/>
        <rFont val="Arial"/>
        <family val="2"/>
      </rPr>
      <t>Controls</t>
    </r>
    <r>
      <rPr>
        <sz val="14"/>
        <color rgb="FF000000"/>
        <rFont val="Arial"/>
        <family val="2"/>
      </rPr>
      <t xml:space="preserve"> . At the Café Controls get a receipt or get your card signed. At the Info controls write the answer to the question on your card.  Your ride cannot be validated without a completed card.</t>
    </r>
  </si>
  <si>
    <t xml:space="preserve">       The Nag's Head,Usk  61 k</t>
  </si>
  <si>
    <t xml:space="preserve">Info CONTROL on R </t>
  </si>
  <si>
    <t xml:space="preserve">R onto Cyclepath imm before rbt </t>
  </si>
  <si>
    <r>
      <rPr>
        <b/>
        <sz val="14"/>
        <color theme="1"/>
        <rFont val="Arial"/>
        <family val="2"/>
      </rPr>
      <t>Hazards</t>
    </r>
    <r>
      <rPr>
        <sz val="14"/>
        <color theme="1"/>
        <rFont val="Arial"/>
        <family val="2"/>
      </rPr>
      <t xml:space="preserve">    We cross several busy roads with poor sight lines. Take care when crossing  .  Much of the route is on narrow lanes, sometimes roughly surfaced with poor lines of sight around bends.  Occasionally you will ride on busy urban  roads. Take appropriate care at all times.
</t>
    </r>
  </si>
  <si>
    <t>Follow Diversion Signs</t>
  </si>
  <si>
    <t xml:space="preserve">Onto Cycle Path </t>
  </si>
  <si>
    <t>Follow cycle path round Rbt</t>
  </si>
  <si>
    <t>Cont through Tongwynlais</t>
  </si>
  <si>
    <t xml:space="preserve"> Ensure you have good lights, suitable clothing   - waterproofs, tools, tubes and spare food. </t>
  </si>
  <si>
    <t>.</t>
  </si>
  <si>
    <t xml:space="preserve">       The Llangorse Lake Café &amp; Shop  104 k  .</t>
  </si>
  <si>
    <t>There are also several sections on offroad cycle path all rideable on road tyres. Look out for pedestrians on cycle paths and ride considerately, warning them if you are approaching from behind, and reducing your speed.</t>
  </si>
  <si>
    <t>Aberporth Rd</t>
  </si>
  <si>
    <t>Aberporth Road</t>
  </si>
  <si>
    <t>Over new Bridge</t>
  </si>
  <si>
    <t>$ Cwmdare</t>
  </si>
  <si>
    <t>Mt Pleasant St</t>
  </si>
  <si>
    <t>CONTROL on R - Murco Service Station Café</t>
  </si>
  <si>
    <t>4. Sennybridge - Cardiff ( 68k)</t>
  </si>
  <si>
    <t>L from Control  ie Retrace</t>
  </si>
  <si>
    <t>Continue down cyclepath</t>
  </si>
  <si>
    <t xml:space="preserve">      Sennybridge  Murco Service Station ( Glanusk) Café 131 k</t>
  </si>
  <si>
    <t>bbb</t>
  </si>
  <si>
    <t>Climb the Devil's Elbow</t>
  </si>
  <si>
    <t>Cont on Cynon Trail - Past Hospital</t>
  </si>
  <si>
    <t>Keep R onto cycle path - downhill</t>
  </si>
  <si>
    <t>L onto River Bridge</t>
  </si>
  <si>
    <t>Cynon Trail</t>
  </si>
  <si>
    <t>L onto Park Rd</t>
  </si>
  <si>
    <t>Sharp R</t>
  </si>
  <si>
    <t>Under rail bridge</t>
  </si>
  <si>
    <r>
      <t xml:space="preserve">The Finish - </t>
    </r>
    <r>
      <rPr>
        <sz val="14"/>
        <color theme="1"/>
        <rFont val="Arial"/>
        <family val="2"/>
      </rPr>
      <t>on returning to the workshop, give me your completed Brevet Card. If you aren't going to finish, ensure you let me know on</t>
    </r>
    <r>
      <rPr>
        <b/>
        <sz val="14"/>
        <color theme="1"/>
        <rFont val="Arial"/>
        <family val="2"/>
      </rPr>
      <t xml:space="preserve"> 07977 938350 </t>
    </r>
  </si>
  <si>
    <t>The Transporter Audax 200 k  7.00 am Saturday 4th October  2025</t>
  </si>
  <si>
    <r>
      <t>Start:</t>
    </r>
    <r>
      <rPr>
        <sz val="14"/>
        <color rgb="FF000000"/>
        <rFont val="Arial"/>
        <family val="2"/>
      </rPr>
      <t xml:space="preserve"> Cardiff Cycle Workshop, Gabalfa Workshops, Clos Menter,  Cardiff  CF14 3AY,  From Western Avenue (A48) Turn in towards Tesco Extra,  1st ex rbt , 1st L, 1st R. We are behind Aldi . Free Parking.  Collect your Brevet Card. Toilets, left luggage,  </t>
    </r>
  </si>
  <si>
    <t>R onto Corporation Rd</t>
  </si>
  <si>
    <t xml:space="preserve">Climb Wentwood </t>
  </si>
  <si>
    <t xml:space="preserve">There are three Controls where you can get refreshments. Do suuport the businesses- we couldn't run events without them. </t>
  </si>
  <si>
    <t>$ LLANGYNIDR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</si>
</sst>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2"/>
      <color theme="1"/>
      <name val="Calibri"/>
      <family val="2"/>
      <scheme val="minor"/>
    </font>
    <font>
      <u/>
      <sz val="12"/>
      <color theme="10"/>
      <name val="Calibri"/>
      <family val="2"/>
      <scheme val="minor"/>
    </font>
    <font>
      <b/>
      <sz val="14"/>
      <color rgb="FF000000"/>
      <name val="Arial"/>
      <family val="2"/>
    </font>
    <font>
      <u/>
      <sz val="12"/>
      <color theme="11"/>
      <name val="Calibri"/>
      <family val="2"/>
      <scheme val="minor"/>
    </font>
    <font>
      <b/>
      <sz val="14"/>
      <color theme="1"/>
      <name val="Arial"/>
      <family val="2"/>
    </font>
    <font>
      <sz val="8"/>
      <name val="Calibri"/>
      <family val="2"/>
      <scheme val="minor"/>
    </font>
    <font>
      <sz val="14"/>
      <color rgb="FF000000"/>
      <name val="Arial"/>
      <family val="2"/>
    </font>
    <font>
      <sz val="14"/>
      <color theme="1"/>
      <name val="Arial"/>
      <family val="2"/>
    </font>
    <font>
      <sz val="14"/>
      <color theme="1"/>
      <name val="Calibri"/>
      <family val="2"/>
      <scheme val="minor"/>
    </font>
    <font>
      <u/>
      <sz val="14"/>
      <color theme="10"/>
      <name val="Arial"/>
      <family val="2"/>
    </font>
    <font>
      <u/>
      <sz val="14"/>
      <color theme="1"/>
      <name val="Arial"/>
      <family val="2"/>
    </font>
    <font>
      <b/>
      <sz val="16"/>
      <color rgb="FF000000"/>
      <name val="Arial"/>
      <family val="2"/>
    </font>
    <font>
      <sz val="16"/>
      <color rgb="FF000000"/>
      <name val="Arial"/>
      <family val="2"/>
    </font>
    <font>
      <sz val="16"/>
      <color theme="1"/>
      <name val="Arial"/>
      <family val="2"/>
    </font>
    <font>
      <sz val="16"/>
      <color theme="1"/>
      <name val="Calibri"/>
      <family val="2"/>
      <scheme val="minor"/>
    </font>
    <font>
      <sz val="14"/>
      <color rgb="FF2A2A2A"/>
      <name val="Arial"/>
      <family val="2"/>
    </font>
    <font>
      <b/>
      <sz val="18"/>
      <color theme="1"/>
      <name val="Arial"/>
      <family val="2"/>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93">
    <xf numFmtId="0" fontId="0" fillId="0" borderId="0"/>
    <xf numFmtId="0" fontId="1"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58">
    <xf numFmtId="0" fontId="0" fillId="0" borderId="0" xfId="0"/>
    <xf numFmtId="0" fontId="4" fillId="0" borderId="0" xfId="0" applyFont="1"/>
    <xf numFmtId="0" fontId="7" fillId="0" borderId="0" xfId="0" applyFont="1"/>
    <xf numFmtId="0" fontId="8" fillId="0" borderId="0" xfId="0" applyFont="1"/>
    <xf numFmtId="0" fontId="8" fillId="0" borderId="0" xfId="0" applyFont="1" applyAlignment="1">
      <alignment horizontal="center" vertical="top"/>
    </xf>
    <xf numFmtId="0" fontId="8" fillId="0" borderId="0" xfId="0" applyFont="1" applyAlignment="1">
      <alignment vertical="top"/>
    </xf>
    <xf numFmtId="0" fontId="10" fillId="0" borderId="1" xfId="0" applyFont="1" applyBorder="1" applyAlignment="1">
      <alignment vertical="center"/>
    </xf>
    <xf numFmtId="0" fontId="7" fillId="0" borderId="1" xfId="0" applyFont="1" applyBorder="1" applyAlignment="1">
      <alignment vertical="center"/>
    </xf>
    <xf numFmtId="164" fontId="7" fillId="0" borderId="0" xfId="0" applyNumberFormat="1" applyFont="1"/>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6" fillId="0" borderId="0" xfId="0" applyFont="1" applyAlignment="1">
      <alignment vertical="center"/>
    </xf>
    <xf numFmtId="164" fontId="7" fillId="0" borderId="1" xfId="0" applyNumberFormat="1" applyFont="1" applyBorder="1" applyAlignment="1">
      <alignment vertical="center"/>
    </xf>
    <xf numFmtId="0" fontId="4" fillId="0" borderId="1" xfId="0" applyFont="1" applyBorder="1" applyAlignment="1">
      <alignment vertical="center"/>
    </xf>
    <xf numFmtId="0" fontId="15" fillId="0" borderId="1" xfId="0" applyFont="1" applyBorder="1" applyAlignment="1">
      <alignment vertical="center"/>
    </xf>
    <xf numFmtId="0" fontId="6" fillId="0" borderId="11" xfId="0" applyFont="1" applyBorder="1" applyAlignment="1">
      <alignment vertical="center"/>
    </xf>
    <xf numFmtId="0" fontId="6" fillId="0" borderId="10" xfId="0" applyFont="1" applyBorder="1" applyAlignment="1">
      <alignment vertical="center"/>
    </xf>
    <xf numFmtId="0" fontId="7" fillId="0" borderId="2" xfId="0" applyFont="1" applyBorder="1" applyAlignment="1">
      <alignment vertical="center"/>
    </xf>
    <xf numFmtId="0" fontId="7" fillId="0" borderId="0" xfId="0" applyFont="1" applyAlignment="1">
      <alignment vertical="center"/>
    </xf>
    <xf numFmtId="0" fontId="4" fillId="0" borderId="0" xfId="0" applyFont="1" applyAlignment="1">
      <alignment vertical="center"/>
    </xf>
    <xf numFmtId="164" fontId="7" fillId="0" borderId="0" xfId="0" applyNumberFormat="1" applyFont="1" applyAlignment="1">
      <alignment vertical="center"/>
    </xf>
    <xf numFmtId="0" fontId="7" fillId="0" borderId="12" xfId="0" applyFont="1" applyBorder="1" applyAlignment="1">
      <alignment vertical="center"/>
    </xf>
    <xf numFmtId="0" fontId="7" fillId="0" borderId="1" xfId="0" applyFont="1" applyBorder="1" applyAlignment="1">
      <alignment vertical="center" wrapText="1"/>
    </xf>
    <xf numFmtId="0" fontId="4" fillId="0" borderId="3" xfId="0" applyFont="1" applyBorder="1" applyAlignment="1">
      <alignment vertical="center"/>
    </xf>
    <xf numFmtId="0" fontId="7" fillId="0" borderId="1" xfId="0" applyFont="1" applyBorder="1"/>
    <xf numFmtId="164" fontId="8" fillId="0" borderId="0" xfId="0" applyNumberFormat="1" applyFont="1"/>
    <xf numFmtId="0" fontId="4" fillId="0" borderId="4" xfId="0" applyFont="1" applyBorder="1" applyAlignment="1">
      <alignment vertical="top" wrapText="1"/>
    </xf>
    <xf numFmtId="164" fontId="7" fillId="0" borderId="12" xfId="0" applyNumberFormat="1" applyFont="1" applyBorder="1" applyAlignment="1">
      <alignment vertical="center"/>
    </xf>
    <xf numFmtId="164" fontId="6" fillId="0" borderId="0" xfId="0" applyNumberFormat="1" applyFont="1" applyAlignment="1">
      <alignment vertical="center"/>
    </xf>
    <xf numFmtId="0" fontId="4" fillId="0" borderId="3" xfId="0" applyFont="1" applyBorder="1" applyAlignment="1">
      <alignment vertical="top" wrapText="1"/>
    </xf>
    <xf numFmtId="0" fontId="4" fillId="0" borderId="1" xfId="0" applyFont="1" applyBorder="1"/>
    <xf numFmtId="0" fontId="2" fillId="0" borderId="11"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8" fillId="0" borderId="0" xfId="0" applyFont="1" applyAlignment="1">
      <alignment vertical="center"/>
    </xf>
    <xf numFmtId="0" fontId="9" fillId="0" borderId="0" xfId="1" applyFont="1" applyBorder="1" applyAlignment="1">
      <alignment vertical="center"/>
    </xf>
    <xf numFmtId="0" fontId="7" fillId="0" borderId="3" xfId="0" applyFont="1" applyBorder="1" applyAlignment="1">
      <alignment vertical="center" wrapText="1"/>
    </xf>
    <xf numFmtId="0" fontId="7" fillId="0" borderId="2" xfId="0" applyFont="1" applyBorder="1" applyAlignment="1">
      <alignment vertical="center"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2" xfId="0" applyFont="1" applyBorder="1" applyAlignment="1">
      <alignment vertical="top" wrapText="1"/>
    </xf>
    <xf numFmtId="0" fontId="7"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vertical="top" wrapText="1"/>
    </xf>
    <xf numFmtId="0" fontId="6" fillId="0" borderId="3" xfId="0" applyFont="1" applyBorder="1" applyAlignment="1">
      <alignment vertical="top"/>
    </xf>
    <xf numFmtId="0" fontId="6" fillId="0" borderId="4" xfId="0" applyFont="1" applyBorder="1" applyAlignment="1">
      <alignment vertical="top"/>
    </xf>
    <xf numFmtId="0" fontId="6" fillId="0" borderId="2" xfId="0" applyFont="1" applyBorder="1" applyAlignment="1">
      <alignment vertical="top"/>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xf>
    <xf numFmtId="0" fontId="7" fillId="0" borderId="8" xfId="0" applyFont="1" applyBorder="1" applyAlignment="1">
      <alignment vertical="center" wrapText="1"/>
    </xf>
    <xf numFmtId="0" fontId="7" fillId="0" borderId="0" xfId="0" applyFont="1" applyAlignment="1">
      <alignment vertical="center" wrapText="1"/>
    </xf>
    <xf numFmtId="0" fontId="7" fillId="0" borderId="9" xfId="0" applyFont="1" applyBorder="1" applyAlignment="1">
      <alignment vertical="center" wrapText="1"/>
    </xf>
  </cellXfs>
  <cellStyles count="93">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22"/>
  <sheetViews>
    <sheetView tabSelected="1" topLeftCell="A72" zoomScale="75" zoomScaleNormal="75" zoomScalePageLayoutView="75" workbookViewId="0">
      <selection activeCell="B85" sqref="B85"/>
    </sheetView>
  </sheetViews>
  <sheetFormatPr baseColWidth="10" defaultRowHeight="19" x14ac:dyDescent="0.25"/>
  <cols>
    <col min="1" max="1" width="13" style="2" customWidth="1"/>
    <col min="2" max="2" width="36" style="3" customWidth="1"/>
    <col min="3" max="3" width="7.83203125" style="3" customWidth="1"/>
    <col min="4" max="5" width="8.83203125" style="3" customWidth="1"/>
    <col min="6" max="6" width="15.5" style="3" customWidth="1"/>
    <col min="7" max="7" width="35" style="3" customWidth="1"/>
    <col min="8" max="9" width="7.83203125" style="3" customWidth="1"/>
    <col min="10" max="12" width="16.6640625" style="3" customWidth="1"/>
    <col min="13" max="16384" width="10.83203125" style="3"/>
  </cols>
  <sheetData>
    <row r="1" spans="1:12" s="12" customFormat="1" ht="40" customHeight="1" x14ac:dyDescent="0.2">
      <c r="A1" s="13" t="s">
        <v>171</v>
      </c>
      <c r="B1" s="9"/>
      <c r="C1" s="9"/>
      <c r="D1" s="9"/>
      <c r="E1" s="9"/>
      <c r="F1" s="9"/>
      <c r="G1" s="10"/>
      <c r="H1" s="11"/>
      <c r="I1" s="11"/>
    </row>
    <row r="2" spans="1:12" ht="44" customHeight="1" x14ac:dyDescent="0.25">
      <c r="A2" s="46" t="s">
        <v>172</v>
      </c>
      <c r="B2" s="47"/>
      <c r="C2" s="47"/>
      <c r="D2" s="47"/>
      <c r="E2" s="47"/>
      <c r="F2" s="47"/>
      <c r="G2" s="47"/>
      <c r="H2" s="47"/>
      <c r="I2" s="48"/>
      <c r="L2" s="3" t="s">
        <v>148</v>
      </c>
    </row>
    <row r="3" spans="1:12" ht="26" customHeight="1" x14ac:dyDescent="0.25">
      <c r="A3" s="49" t="s">
        <v>138</v>
      </c>
      <c r="B3" s="50"/>
      <c r="C3" s="50"/>
      <c r="D3" s="50"/>
      <c r="E3" s="50"/>
      <c r="F3" s="50"/>
      <c r="G3" s="50"/>
      <c r="H3" s="50"/>
      <c r="I3" s="51"/>
    </row>
    <row r="4" spans="1:12" s="4" customFormat="1" ht="22" customHeight="1" x14ac:dyDescent="0.2">
      <c r="A4" s="43" t="s">
        <v>175</v>
      </c>
      <c r="B4" s="44"/>
      <c r="C4" s="44"/>
      <c r="D4" s="44"/>
      <c r="E4" s="44"/>
      <c r="F4" s="44"/>
      <c r="G4" s="44"/>
      <c r="H4" s="44"/>
      <c r="I4" s="45"/>
    </row>
    <row r="5" spans="1:12" s="36" customFormat="1" ht="23" customHeight="1" x14ac:dyDescent="0.2">
      <c r="A5" s="34" t="s">
        <v>139</v>
      </c>
      <c r="B5" s="20"/>
      <c r="C5" s="20"/>
      <c r="D5" s="20"/>
      <c r="E5" s="20"/>
      <c r="F5" s="20"/>
      <c r="G5" s="20"/>
      <c r="H5" s="20"/>
      <c r="I5" s="35"/>
    </row>
    <row r="6" spans="1:12" s="36" customFormat="1" ht="28" customHeight="1" x14ac:dyDescent="0.2">
      <c r="A6" s="55" t="s">
        <v>149</v>
      </c>
      <c r="B6" s="56"/>
      <c r="C6" s="56"/>
      <c r="D6" s="56"/>
      <c r="E6" s="56"/>
      <c r="F6" s="56"/>
      <c r="G6" s="56"/>
      <c r="H6" s="56"/>
      <c r="I6" s="57"/>
    </row>
    <row r="7" spans="1:12" s="36" customFormat="1" ht="26" customHeight="1" x14ac:dyDescent="0.2">
      <c r="A7" s="34" t="s">
        <v>160</v>
      </c>
      <c r="B7" s="37"/>
      <c r="C7" s="37"/>
      <c r="D7" s="20"/>
      <c r="E7" s="20"/>
      <c r="F7" s="20"/>
      <c r="G7" s="20"/>
      <c r="H7" s="20"/>
      <c r="I7" s="35"/>
    </row>
    <row r="8" spans="1:12" ht="59" customHeight="1" x14ac:dyDescent="0.25">
      <c r="A8" s="52" t="s">
        <v>142</v>
      </c>
      <c r="B8" s="53"/>
      <c r="C8" s="53"/>
      <c r="D8" s="53"/>
      <c r="E8" s="53"/>
      <c r="F8" s="53"/>
      <c r="G8" s="53"/>
      <c r="H8" s="53"/>
      <c r="I8" s="54"/>
    </row>
    <row r="9" spans="1:12" ht="38" customHeight="1" x14ac:dyDescent="0.25">
      <c r="A9" s="52" t="s">
        <v>150</v>
      </c>
      <c r="B9" s="53"/>
      <c r="C9" s="53"/>
      <c r="D9" s="53"/>
      <c r="E9" s="53"/>
      <c r="F9" s="53"/>
      <c r="G9" s="53"/>
      <c r="H9" s="53"/>
      <c r="I9" s="54"/>
    </row>
    <row r="10" spans="1:12" ht="25" customHeight="1" x14ac:dyDescent="0.25">
      <c r="A10" s="52" t="s">
        <v>147</v>
      </c>
      <c r="B10" s="53"/>
      <c r="C10" s="53"/>
      <c r="D10" s="53"/>
      <c r="E10" s="53"/>
      <c r="F10" s="53"/>
      <c r="G10" s="53"/>
      <c r="H10" s="53"/>
      <c r="I10" s="54"/>
    </row>
    <row r="11" spans="1:12" ht="38" customHeight="1" x14ac:dyDescent="0.25">
      <c r="A11" s="40" t="s">
        <v>170</v>
      </c>
      <c r="B11" s="41"/>
      <c r="C11" s="41"/>
      <c r="D11" s="41"/>
      <c r="E11" s="41"/>
      <c r="F11" s="41"/>
      <c r="G11" s="41"/>
      <c r="H11" s="41"/>
      <c r="I11" s="42"/>
    </row>
    <row r="12" spans="1:12" ht="24" customHeight="1" x14ac:dyDescent="0.25">
      <c r="A12" s="31"/>
      <c r="B12" s="28"/>
      <c r="C12" s="28"/>
      <c r="D12" s="28"/>
      <c r="E12" s="28"/>
      <c r="F12" s="6" t="s">
        <v>12</v>
      </c>
      <c r="G12" s="7"/>
      <c r="H12" s="7"/>
      <c r="I12" s="7"/>
    </row>
    <row r="13" spans="1:12" s="5" customFormat="1" ht="30" customHeight="1" x14ac:dyDescent="0.2">
      <c r="A13" s="31"/>
      <c r="B13" s="28"/>
      <c r="C13" s="28"/>
      <c r="D13" s="28"/>
      <c r="E13" s="28"/>
      <c r="F13" s="7" t="s">
        <v>13</v>
      </c>
      <c r="G13" s="7"/>
      <c r="H13" s="7"/>
      <c r="I13" s="7"/>
    </row>
    <row r="14" spans="1:12" ht="30" customHeight="1" x14ac:dyDescent="0.25">
      <c r="A14" s="40" t="s">
        <v>135</v>
      </c>
      <c r="B14" s="41"/>
      <c r="C14" s="28"/>
      <c r="D14" s="28"/>
      <c r="E14" s="28"/>
      <c r="F14" s="7" t="s">
        <v>14</v>
      </c>
      <c r="G14" s="7"/>
      <c r="H14" s="7"/>
      <c r="I14" s="7"/>
    </row>
    <row r="15" spans="1:12" ht="30" customHeight="1" x14ac:dyDescent="0.25">
      <c r="A15" s="7" t="s">
        <v>15</v>
      </c>
      <c r="B15" s="7"/>
      <c r="C15" s="7"/>
      <c r="D15" s="7"/>
      <c r="E15" s="7"/>
      <c r="F15" s="7" t="s">
        <v>8</v>
      </c>
      <c r="G15" s="7"/>
      <c r="H15" s="7"/>
      <c r="I15" s="7"/>
    </row>
    <row r="16" spans="1:12" ht="37" customHeight="1" x14ac:dyDescent="0.25">
      <c r="A16" s="7" t="s">
        <v>16</v>
      </c>
      <c r="B16" s="7" t="s">
        <v>17</v>
      </c>
      <c r="C16" s="7">
        <f>D16</f>
        <v>0.2</v>
      </c>
      <c r="D16" s="7">
        <v>0.2</v>
      </c>
      <c r="E16" s="7"/>
      <c r="F16" s="7" t="s">
        <v>10</v>
      </c>
      <c r="G16" s="7"/>
      <c r="H16" s="7"/>
      <c r="I16" s="7"/>
    </row>
    <row r="17" spans="1:12" ht="30" customHeight="1" x14ac:dyDescent="0.25">
      <c r="A17" s="7" t="s">
        <v>18</v>
      </c>
      <c r="B17" s="7" t="s">
        <v>19</v>
      </c>
      <c r="C17" s="14">
        <f>D17-D16</f>
        <v>9.9999999999999978E-2</v>
      </c>
      <c r="D17" s="14">
        <v>0.3</v>
      </c>
      <c r="E17" s="7"/>
      <c r="F17" s="7" t="s">
        <v>11</v>
      </c>
      <c r="G17" s="7"/>
      <c r="H17" s="7"/>
      <c r="I17" s="7"/>
    </row>
    <row r="18" spans="1:12" ht="30" customHeight="1" x14ac:dyDescent="0.25">
      <c r="A18" s="38" t="s">
        <v>141</v>
      </c>
      <c r="B18" s="39"/>
      <c r="C18" s="14">
        <f t="shared" ref="C18:C39" si="0">D18-D17</f>
        <v>0.10000000000000003</v>
      </c>
      <c r="D18" s="14">
        <v>0.4</v>
      </c>
      <c r="E18" s="7"/>
      <c r="F18" s="7" t="s">
        <v>9</v>
      </c>
      <c r="G18" s="7"/>
      <c r="H18" s="7"/>
      <c r="I18" s="14"/>
    </row>
    <row r="19" spans="1:12" ht="30" customHeight="1" x14ac:dyDescent="0.25">
      <c r="A19" s="7" t="s">
        <v>20</v>
      </c>
      <c r="B19" s="7"/>
      <c r="C19" s="14"/>
      <c r="D19" s="14"/>
      <c r="E19" s="7"/>
      <c r="F19" s="2" t="s">
        <v>113</v>
      </c>
      <c r="G19" s="2"/>
      <c r="H19" s="26"/>
      <c r="I19" s="26"/>
    </row>
    <row r="20" spans="1:12" ht="30" customHeight="1" x14ac:dyDescent="0.25">
      <c r="A20" s="7" t="s">
        <v>21</v>
      </c>
      <c r="B20" s="7" t="s">
        <v>22</v>
      </c>
      <c r="C20" s="14">
        <f>D20-D17</f>
        <v>0.39999999999999997</v>
      </c>
      <c r="D20" s="14">
        <v>0.7</v>
      </c>
      <c r="E20" s="7"/>
      <c r="F20" s="15" t="s">
        <v>137</v>
      </c>
      <c r="G20" s="25"/>
      <c r="H20" s="14"/>
      <c r="I20" s="7"/>
    </row>
    <row r="21" spans="1:12" ht="30" customHeight="1" x14ac:dyDescent="0.25">
      <c r="A21" s="7" t="s">
        <v>6</v>
      </c>
      <c r="B21" s="7" t="s">
        <v>151</v>
      </c>
      <c r="C21" s="14">
        <f t="shared" si="0"/>
        <v>0.10000000000000009</v>
      </c>
      <c r="D21" s="14">
        <v>0.8</v>
      </c>
      <c r="E21" s="7"/>
      <c r="F21" s="7" t="s">
        <v>37</v>
      </c>
      <c r="G21" s="16"/>
      <c r="H21" s="14"/>
      <c r="I21" s="7"/>
    </row>
    <row r="22" spans="1:12" ht="30" customHeight="1" x14ac:dyDescent="0.25">
      <c r="A22" s="7" t="s">
        <v>89</v>
      </c>
      <c r="B22" s="7" t="s">
        <v>23</v>
      </c>
      <c r="C22" s="14">
        <f t="shared" si="0"/>
        <v>1</v>
      </c>
      <c r="D22" s="14">
        <v>1.8</v>
      </c>
      <c r="E22" s="7"/>
      <c r="F22" s="7" t="s">
        <v>16</v>
      </c>
      <c r="G22" s="16"/>
      <c r="H22" s="14">
        <f>I22-D89</f>
        <v>0.59999999999999432</v>
      </c>
      <c r="I22" s="7">
        <v>105.1</v>
      </c>
    </row>
    <row r="23" spans="1:12" ht="30" customHeight="1" x14ac:dyDescent="0.25">
      <c r="A23" s="7" t="s">
        <v>89</v>
      </c>
      <c r="B23" s="7" t="s">
        <v>90</v>
      </c>
      <c r="C23" s="14">
        <f t="shared" si="0"/>
        <v>0.8</v>
      </c>
      <c r="D23" s="14">
        <v>2.6</v>
      </c>
      <c r="E23" s="7"/>
      <c r="F23" s="7" t="s">
        <v>16</v>
      </c>
      <c r="G23" s="16" t="s">
        <v>26</v>
      </c>
      <c r="H23" s="14">
        <f>I23-I22</f>
        <v>5.8000000000000114</v>
      </c>
      <c r="I23" s="7">
        <v>110.9</v>
      </c>
      <c r="K23" s="22"/>
      <c r="L23" s="27"/>
    </row>
    <row r="24" spans="1:12" ht="30" customHeight="1" x14ac:dyDescent="0.25">
      <c r="A24" s="7" t="s">
        <v>91</v>
      </c>
      <c r="B24" s="7"/>
      <c r="C24" s="14">
        <f t="shared" si="0"/>
        <v>0.19999999999999973</v>
      </c>
      <c r="D24" s="14">
        <v>2.8</v>
      </c>
      <c r="E24" s="7"/>
      <c r="F24" s="24" t="s">
        <v>4</v>
      </c>
      <c r="G24" s="24" t="s">
        <v>53</v>
      </c>
      <c r="H24" s="14">
        <f t="shared" ref="H24:H92" si="1">I24-I23</f>
        <v>0.5</v>
      </c>
      <c r="I24" s="7">
        <v>111.4</v>
      </c>
      <c r="K24" s="22"/>
      <c r="L24" s="27"/>
    </row>
    <row r="25" spans="1:12" ht="30" customHeight="1" x14ac:dyDescent="0.25">
      <c r="A25" s="7" t="s">
        <v>92</v>
      </c>
      <c r="B25" s="7" t="s">
        <v>93</v>
      </c>
      <c r="C25" s="14">
        <f t="shared" si="0"/>
        <v>2.5</v>
      </c>
      <c r="D25" s="14">
        <v>5.3</v>
      </c>
      <c r="E25" s="7"/>
      <c r="F25" s="24" t="s">
        <v>4</v>
      </c>
      <c r="G25" s="24" t="s">
        <v>54</v>
      </c>
      <c r="H25" s="14">
        <f t="shared" si="1"/>
        <v>3.3999999999999915</v>
      </c>
      <c r="I25" s="7">
        <v>114.8</v>
      </c>
      <c r="K25" s="22"/>
      <c r="L25" s="27"/>
    </row>
    <row r="26" spans="1:12" ht="30" customHeight="1" x14ac:dyDescent="0.25">
      <c r="A26" s="7" t="s">
        <v>94</v>
      </c>
      <c r="B26" s="7" t="s">
        <v>95</v>
      </c>
      <c r="C26" s="14">
        <f t="shared" si="0"/>
        <v>1.1000000000000005</v>
      </c>
      <c r="D26" s="14">
        <v>6.4</v>
      </c>
      <c r="E26" s="7"/>
      <c r="F26" s="24" t="s">
        <v>55</v>
      </c>
      <c r="G26" s="24"/>
      <c r="H26" s="14">
        <f t="shared" si="1"/>
        <v>0.10000000000000853</v>
      </c>
      <c r="I26" s="7">
        <v>114.9</v>
      </c>
      <c r="K26" s="22"/>
      <c r="L26" s="27"/>
    </row>
    <row r="27" spans="1:12" ht="30" customHeight="1" x14ac:dyDescent="0.25">
      <c r="A27" s="7" t="s">
        <v>3</v>
      </c>
      <c r="B27" s="7" t="s">
        <v>96</v>
      </c>
      <c r="C27" s="14">
        <f t="shared" si="0"/>
        <v>0.89999999999999947</v>
      </c>
      <c r="D27" s="14">
        <v>7.3</v>
      </c>
      <c r="E27" s="7"/>
      <c r="F27" s="17" t="s">
        <v>6</v>
      </c>
      <c r="G27" s="18" t="s">
        <v>56</v>
      </c>
      <c r="H27" s="14">
        <f t="shared" si="1"/>
        <v>9.9999999999994316E-2</v>
      </c>
      <c r="I27" s="7">
        <v>115</v>
      </c>
      <c r="K27" s="30"/>
      <c r="L27" s="27"/>
    </row>
    <row r="28" spans="1:12" ht="30" customHeight="1" x14ac:dyDescent="0.25">
      <c r="A28" s="7" t="s">
        <v>89</v>
      </c>
      <c r="B28" s="7" t="s">
        <v>97</v>
      </c>
      <c r="C28" s="14">
        <f t="shared" si="0"/>
        <v>1.2000000000000002</v>
      </c>
      <c r="D28" s="14">
        <v>8.5</v>
      </c>
      <c r="E28" s="7"/>
      <c r="F28" s="17"/>
      <c r="G28" s="18" t="s">
        <v>57</v>
      </c>
      <c r="H28" s="14">
        <f t="shared" si="1"/>
        <v>0.20000000000000284</v>
      </c>
      <c r="I28" s="7">
        <v>115.2</v>
      </c>
      <c r="K28" s="30"/>
      <c r="L28" s="27"/>
    </row>
    <row r="29" spans="1:12" ht="30" customHeight="1" x14ac:dyDescent="0.25">
      <c r="A29" s="7" t="s">
        <v>63</v>
      </c>
      <c r="B29" s="7" t="s">
        <v>97</v>
      </c>
      <c r="C29" s="14">
        <f t="shared" si="0"/>
        <v>0</v>
      </c>
      <c r="D29" s="14">
        <v>8.5</v>
      </c>
      <c r="E29" s="7"/>
      <c r="F29" s="17" t="s">
        <v>16</v>
      </c>
      <c r="G29" s="18"/>
      <c r="H29" s="14">
        <f t="shared" si="1"/>
        <v>0.29999999999999716</v>
      </c>
      <c r="I29" s="7">
        <v>115.5</v>
      </c>
      <c r="K29" s="30"/>
      <c r="L29" s="27"/>
    </row>
    <row r="30" spans="1:12" ht="30" customHeight="1" x14ac:dyDescent="0.25">
      <c r="A30" s="7" t="s">
        <v>98</v>
      </c>
      <c r="B30" s="7"/>
      <c r="C30" s="14">
        <f t="shared" si="0"/>
        <v>1.8000000000000007</v>
      </c>
      <c r="D30" s="14">
        <v>10.3</v>
      </c>
      <c r="E30" s="7"/>
      <c r="F30" s="17" t="s">
        <v>58</v>
      </c>
      <c r="G30" s="18" t="s">
        <v>59</v>
      </c>
      <c r="H30" s="14">
        <f t="shared" si="1"/>
        <v>9.9999999999994316E-2</v>
      </c>
      <c r="I30" s="7">
        <v>115.6</v>
      </c>
      <c r="K30" s="30"/>
      <c r="L30" s="27"/>
    </row>
    <row r="31" spans="1:12" ht="30" customHeight="1" x14ac:dyDescent="0.25">
      <c r="A31" s="7" t="s">
        <v>99</v>
      </c>
      <c r="B31" s="7"/>
      <c r="C31" s="14">
        <f t="shared" si="0"/>
        <v>0.19999999999999929</v>
      </c>
      <c r="D31" s="14">
        <v>10.5</v>
      </c>
      <c r="E31" s="7"/>
      <c r="F31" s="33" t="s">
        <v>140</v>
      </c>
      <c r="G31" s="18"/>
      <c r="H31" s="14">
        <f t="shared" si="1"/>
        <v>3.4000000000000057</v>
      </c>
      <c r="I31" s="7">
        <v>119</v>
      </c>
      <c r="K31" s="30"/>
      <c r="L31" s="27"/>
    </row>
    <row r="32" spans="1:12" ht="30" customHeight="1" x14ac:dyDescent="0.25">
      <c r="A32" s="7" t="s">
        <v>16</v>
      </c>
      <c r="B32" s="7" t="s">
        <v>100</v>
      </c>
      <c r="C32" s="14">
        <f t="shared" si="0"/>
        <v>0.90000000000000036</v>
      </c>
      <c r="D32" s="14">
        <v>11.4</v>
      </c>
      <c r="E32" s="7"/>
      <c r="F32" s="17" t="s">
        <v>6</v>
      </c>
      <c r="G32" s="18" t="s">
        <v>60</v>
      </c>
      <c r="H32" s="14">
        <f t="shared" si="1"/>
        <v>0</v>
      </c>
      <c r="I32" s="7">
        <v>119</v>
      </c>
      <c r="K32" s="30"/>
      <c r="L32" s="27"/>
    </row>
    <row r="33" spans="1:12" ht="30" customHeight="1" x14ac:dyDescent="0.25">
      <c r="A33" s="7" t="s">
        <v>25</v>
      </c>
      <c r="B33" s="7" t="s">
        <v>101</v>
      </c>
      <c r="C33" s="14">
        <f t="shared" si="0"/>
        <v>9.9999999999999645E-2</v>
      </c>
      <c r="D33" s="14">
        <v>11.5</v>
      </c>
      <c r="E33" s="7"/>
      <c r="F33" s="17" t="s">
        <v>3</v>
      </c>
      <c r="G33" s="18" t="s">
        <v>61</v>
      </c>
      <c r="H33" s="14">
        <f t="shared" si="1"/>
        <v>7.7999999999999972</v>
      </c>
      <c r="I33" s="7">
        <v>126.8</v>
      </c>
      <c r="K33" s="30"/>
      <c r="L33" s="27"/>
    </row>
    <row r="34" spans="1:12" ht="30" customHeight="1" x14ac:dyDescent="0.25">
      <c r="A34" s="7" t="s">
        <v>25</v>
      </c>
      <c r="B34" s="7" t="s">
        <v>102</v>
      </c>
      <c r="C34" s="14">
        <f>D34-D33</f>
        <v>2.1999999999999993</v>
      </c>
      <c r="D34" s="14">
        <v>13.7</v>
      </c>
      <c r="E34" s="7"/>
      <c r="F34" s="17" t="s">
        <v>16</v>
      </c>
      <c r="G34" s="18"/>
      <c r="H34" s="14">
        <f t="shared" si="1"/>
        <v>2.8999999999999915</v>
      </c>
      <c r="I34" s="7">
        <v>129.69999999999999</v>
      </c>
      <c r="K34" s="30"/>
      <c r="L34" s="27"/>
    </row>
    <row r="35" spans="1:12" ht="30" customHeight="1" x14ac:dyDescent="0.25">
      <c r="A35" s="15" t="s">
        <v>122</v>
      </c>
      <c r="B35" s="7"/>
      <c r="C35" s="14">
        <f>D35-D34</f>
        <v>0</v>
      </c>
      <c r="D35" s="14">
        <v>13.7</v>
      </c>
      <c r="E35" s="7"/>
      <c r="F35" s="7" t="s">
        <v>18</v>
      </c>
      <c r="G35" s="7" t="s">
        <v>62</v>
      </c>
      <c r="H35" s="14">
        <f t="shared" si="1"/>
        <v>0.90000000000000568</v>
      </c>
      <c r="I35" s="7">
        <v>130.6</v>
      </c>
      <c r="K35" s="22"/>
      <c r="L35" s="27"/>
    </row>
    <row r="36" spans="1:12" ht="30" customHeight="1" x14ac:dyDescent="0.25">
      <c r="A36" s="7" t="s">
        <v>16</v>
      </c>
      <c r="B36" s="7" t="s">
        <v>34</v>
      </c>
      <c r="C36" s="14">
        <f>D36-D34</f>
        <v>1</v>
      </c>
      <c r="D36" s="14">
        <v>14.7</v>
      </c>
      <c r="E36" s="7"/>
      <c r="F36" s="15" t="s">
        <v>156</v>
      </c>
      <c r="G36" s="7"/>
      <c r="H36" s="14">
        <f t="shared" si="1"/>
        <v>1</v>
      </c>
      <c r="I36" s="7">
        <v>131.6</v>
      </c>
      <c r="K36" s="22"/>
      <c r="L36" s="27"/>
    </row>
    <row r="37" spans="1:12" ht="30" customHeight="1" x14ac:dyDescent="0.25">
      <c r="A37" s="7" t="s">
        <v>25</v>
      </c>
      <c r="B37" s="7" t="s">
        <v>103</v>
      </c>
      <c r="C37" s="14">
        <f t="shared" si="0"/>
        <v>0.20000000000000107</v>
      </c>
      <c r="D37" s="14">
        <v>14.9</v>
      </c>
      <c r="E37" s="7"/>
      <c r="F37" s="7" t="s">
        <v>158</v>
      </c>
      <c r="G37" s="7"/>
      <c r="H37" s="14"/>
      <c r="I37" s="7"/>
      <c r="K37" s="22"/>
      <c r="L37" s="27"/>
    </row>
    <row r="38" spans="1:12" ht="30" customHeight="1" x14ac:dyDescent="0.25">
      <c r="A38" s="7" t="s">
        <v>3</v>
      </c>
      <c r="B38" s="7" t="s">
        <v>104</v>
      </c>
      <c r="C38" s="14">
        <f t="shared" si="0"/>
        <v>2.0999999999999996</v>
      </c>
      <c r="D38" s="14">
        <v>17</v>
      </c>
      <c r="E38" s="7"/>
      <c r="F38" s="15" t="s">
        <v>157</v>
      </c>
      <c r="G38" s="7"/>
      <c r="H38" s="14"/>
      <c r="I38" s="7"/>
      <c r="K38" s="22"/>
      <c r="L38" s="27"/>
    </row>
    <row r="39" spans="1:12" ht="30" customHeight="1" x14ac:dyDescent="0.25">
      <c r="A39" s="15" t="s">
        <v>122</v>
      </c>
      <c r="B39" s="7"/>
      <c r="C39" s="14">
        <f t="shared" si="0"/>
        <v>0.10000000000000142</v>
      </c>
      <c r="D39" s="14">
        <v>17.100000000000001</v>
      </c>
      <c r="E39" s="7"/>
      <c r="F39" s="7" t="s">
        <v>25</v>
      </c>
      <c r="G39" s="7" t="s">
        <v>64</v>
      </c>
      <c r="H39" s="14">
        <f>I39-I36</f>
        <v>0.59999999999999432</v>
      </c>
      <c r="I39" s="7">
        <v>132.19999999999999</v>
      </c>
      <c r="K39" s="22"/>
      <c r="L39" s="27"/>
    </row>
    <row r="40" spans="1:12" ht="30" customHeight="1" x14ac:dyDescent="0.25">
      <c r="A40" s="7" t="s">
        <v>134</v>
      </c>
      <c r="B40" s="26"/>
      <c r="C40" s="14"/>
      <c r="D40" s="14"/>
      <c r="E40" s="7"/>
      <c r="F40" s="7" t="s">
        <v>18</v>
      </c>
      <c r="G40" s="7" t="s">
        <v>65</v>
      </c>
      <c r="H40" s="14">
        <f t="shared" si="1"/>
        <v>0.60000000000002274</v>
      </c>
      <c r="I40" s="7">
        <v>132.80000000000001</v>
      </c>
      <c r="K40" s="22"/>
      <c r="L40" s="27"/>
    </row>
    <row r="41" spans="1:12" ht="30" customHeight="1" x14ac:dyDescent="0.25">
      <c r="A41" s="7" t="s">
        <v>82</v>
      </c>
      <c r="B41" s="7" t="s">
        <v>105</v>
      </c>
      <c r="C41" s="14">
        <f>D41 -D39</f>
        <v>4.2999999999999972</v>
      </c>
      <c r="D41" s="14">
        <v>21.4</v>
      </c>
      <c r="E41" s="7"/>
      <c r="F41" s="7" t="s">
        <v>16</v>
      </c>
      <c r="G41" s="7" t="s">
        <v>66</v>
      </c>
      <c r="H41" s="14">
        <f t="shared" si="1"/>
        <v>0.69999999999998863</v>
      </c>
      <c r="I41" s="7">
        <v>133.5</v>
      </c>
      <c r="K41" s="22"/>
      <c r="L41" s="27"/>
    </row>
    <row r="42" spans="1:12" ht="30" customHeight="1" x14ac:dyDescent="0.25">
      <c r="A42" s="7" t="s">
        <v>16</v>
      </c>
      <c r="B42" s="7" t="s">
        <v>106</v>
      </c>
      <c r="C42" s="14">
        <f>D42 -D41</f>
        <v>1.1000000000000014</v>
      </c>
      <c r="D42" s="14">
        <v>22.5</v>
      </c>
      <c r="E42" s="7"/>
      <c r="F42" s="7" t="s">
        <v>25</v>
      </c>
      <c r="G42" s="7" t="s">
        <v>67</v>
      </c>
      <c r="H42" s="14">
        <f>I42-I41</f>
        <v>1.4000000000000057</v>
      </c>
      <c r="I42" s="7">
        <v>134.9</v>
      </c>
      <c r="K42" s="22"/>
      <c r="L42" s="27"/>
    </row>
    <row r="43" spans="1:12" ht="30" customHeight="1" x14ac:dyDescent="0.25">
      <c r="A43" s="7" t="s">
        <v>107</v>
      </c>
      <c r="B43" s="7"/>
      <c r="C43" s="14">
        <f t="shared" ref="C43:C72" si="2">D43 -D42</f>
        <v>0</v>
      </c>
      <c r="D43" s="14">
        <v>22.5</v>
      </c>
      <c r="E43" s="7"/>
      <c r="F43" s="7" t="s">
        <v>16</v>
      </c>
      <c r="G43" s="7" t="s">
        <v>68</v>
      </c>
      <c r="H43" s="14">
        <f t="shared" si="1"/>
        <v>3.5</v>
      </c>
      <c r="I43" s="7">
        <v>138.4</v>
      </c>
      <c r="K43" s="22"/>
      <c r="L43" s="27"/>
    </row>
    <row r="44" spans="1:12" ht="30" customHeight="1" x14ac:dyDescent="0.25">
      <c r="A44" s="7" t="s">
        <v>108</v>
      </c>
      <c r="B44" s="7"/>
      <c r="C44" s="14">
        <f t="shared" si="2"/>
        <v>0.19999999999999929</v>
      </c>
      <c r="D44" s="14">
        <v>22.7</v>
      </c>
      <c r="E44" s="7"/>
      <c r="F44" s="7" t="s">
        <v>25</v>
      </c>
      <c r="G44" s="7" t="s">
        <v>69</v>
      </c>
      <c r="H44" s="14">
        <f t="shared" si="1"/>
        <v>9.9999999999994316E-2</v>
      </c>
      <c r="I44" s="7">
        <v>138.5</v>
      </c>
      <c r="K44" s="22"/>
      <c r="L44" s="27"/>
    </row>
    <row r="45" spans="1:12" ht="30" customHeight="1" x14ac:dyDescent="0.25">
      <c r="A45" s="16" t="s">
        <v>109</v>
      </c>
      <c r="B45" s="7"/>
      <c r="C45" s="14">
        <f t="shared" si="2"/>
        <v>0.60000000000000142</v>
      </c>
      <c r="D45" s="14">
        <v>23.3</v>
      </c>
      <c r="E45" s="7"/>
      <c r="F45" s="7" t="s">
        <v>162</v>
      </c>
      <c r="G45" s="7"/>
      <c r="H45" s="14">
        <f t="shared" si="1"/>
        <v>4.4000000000000057</v>
      </c>
      <c r="I45" s="7">
        <v>142.9</v>
      </c>
      <c r="K45" s="22"/>
      <c r="L45" s="27"/>
    </row>
    <row r="46" spans="1:12" ht="30" customHeight="1" x14ac:dyDescent="0.25">
      <c r="A46" s="7" t="s">
        <v>25</v>
      </c>
      <c r="B46" s="7"/>
      <c r="C46" s="14">
        <f t="shared" si="2"/>
        <v>0.30000000000000071</v>
      </c>
      <c r="D46" s="7">
        <v>23.6</v>
      </c>
      <c r="E46" s="7"/>
      <c r="F46" s="7" t="s">
        <v>6</v>
      </c>
      <c r="G46" s="7" t="s">
        <v>70</v>
      </c>
      <c r="H46" s="14">
        <f>I46-I44</f>
        <v>10.800000000000011</v>
      </c>
      <c r="I46" s="7">
        <v>149.30000000000001</v>
      </c>
      <c r="K46" s="22"/>
      <c r="L46" s="27"/>
    </row>
    <row r="47" spans="1:12" ht="30" customHeight="1" x14ac:dyDescent="0.25">
      <c r="A47" s="7" t="s">
        <v>25</v>
      </c>
      <c r="B47" s="7" t="s">
        <v>110</v>
      </c>
      <c r="C47" s="14">
        <f t="shared" si="2"/>
        <v>0.39999999999999858</v>
      </c>
      <c r="D47" s="7">
        <v>24</v>
      </c>
      <c r="E47" s="7"/>
      <c r="F47" s="7" t="s">
        <v>18</v>
      </c>
      <c r="G47" s="7" t="s">
        <v>71</v>
      </c>
      <c r="H47" s="14">
        <f t="shared" si="1"/>
        <v>4.6999999999999886</v>
      </c>
      <c r="I47" s="7">
        <v>154</v>
      </c>
      <c r="K47" s="22"/>
      <c r="L47" s="27"/>
    </row>
    <row r="48" spans="1:12" ht="30" customHeight="1" x14ac:dyDescent="0.25">
      <c r="A48" s="7" t="s">
        <v>6</v>
      </c>
      <c r="B48" s="7" t="s">
        <v>111</v>
      </c>
      <c r="C48" s="14">
        <f t="shared" si="2"/>
        <v>0</v>
      </c>
      <c r="D48" s="7">
        <v>24</v>
      </c>
      <c r="E48" s="2"/>
      <c r="F48" s="7" t="s">
        <v>72</v>
      </c>
      <c r="G48" s="7"/>
      <c r="H48" s="14">
        <f t="shared" si="1"/>
        <v>4.8000000000000114</v>
      </c>
      <c r="I48" s="7">
        <v>158.80000000000001</v>
      </c>
      <c r="K48" s="22"/>
      <c r="L48" s="27"/>
    </row>
    <row r="49" spans="1:12" ht="30" customHeight="1" x14ac:dyDescent="0.25">
      <c r="A49" s="7" t="s">
        <v>89</v>
      </c>
      <c r="B49" s="7" t="s">
        <v>112</v>
      </c>
      <c r="C49" s="14">
        <f t="shared" si="2"/>
        <v>0.80000000000000071</v>
      </c>
      <c r="D49" s="7">
        <v>24.8</v>
      </c>
      <c r="E49" s="7"/>
      <c r="F49" s="7" t="s">
        <v>16</v>
      </c>
      <c r="G49" s="7"/>
      <c r="H49" s="14">
        <f t="shared" si="1"/>
        <v>0.5</v>
      </c>
      <c r="I49" s="7">
        <v>159.30000000000001</v>
      </c>
      <c r="K49" s="20"/>
      <c r="L49" s="27"/>
    </row>
    <row r="50" spans="1:12" ht="30" customHeight="1" x14ac:dyDescent="0.25">
      <c r="A50" s="26" t="s">
        <v>25</v>
      </c>
      <c r="B50" s="26"/>
      <c r="C50" s="26">
        <f t="shared" si="2"/>
        <v>0.59999999999999787</v>
      </c>
      <c r="D50" s="26">
        <v>25.4</v>
      </c>
      <c r="E50" s="7"/>
      <c r="F50" s="7" t="s">
        <v>36</v>
      </c>
      <c r="G50" s="7" t="s">
        <v>73</v>
      </c>
      <c r="H50" s="14">
        <f t="shared" si="1"/>
        <v>9.9999999999994316E-2</v>
      </c>
      <c r="I50" s="7">
        <v>159.4</v>
      </c>
      <c r="K50" s="20"/>
      <c r="L50" s="27"/>
    </row>
    <row r="51" spans="1:12" ht="30" customHeight="1" x14ac:dyDescent="0.25">
      <c r="A51" s="26" t="s">
        <v>88</v>
      </c>
      <c r="B51" s="26"/>
      <c r="C51" s="26">
        <f t="shared" si="2"/>
        <v>0</v>
      </c>
      <c r="D51" s="26">
        <v>25.4</v>
      </c>
      <c r="E51" s="7"/>
      <c r="F51" s="7" t="s">
        <v>47</v>
      </c>
      <c r="G51" s="7" t="s">
        <v>74</v>
      </c>
      <c r="H51" s="14">
        <f t="shared" si="1"/>
        <v>0.29999999999998295</v>
      </c>
      <c r="I51" s="7">
        <v>159.69999999999999</v>
      </c>
      <c r="K51" s="22"/>
      <c r="L51" s="27"/>
    </row>
    <row r="52" spans="1:12" ht="30" customHeight="1" x14ac:dyDescent="0.25">
      <c r="A52" s="26" t="s">
        <v>114</v>
      </c>
      <c r="B52" s="26"/>
      <c r="C52" s="26">
        <f t="shared" si="2"/>
        <v>0.10000000000000142</v>
      </c>
      <c r="D52" s="26">
        <v>25.5</v>
      </c>
      <c r="E52" s="7"/>
      <c r="F52" s="7" t="s">
        <v>153</v>
      </c>
      <c r="G52" s="7"/>
      <c r="H52" s="14">
        <f t="shared" si="1"/>
        <v>0.90000000000000568</v>
      </c>
      <c r="I52" s="7">
        <v>160.6</v>
      </c>
      <c r="K52" s="22"/>
      <c r="L52" s="27"/>
    </row>
    <row r="53" spans="1:12" ht="30" customHeight="1" x14ac:dyDescent="0.25">
      <c r="A53" s="26" t="s">
        <v>115</v>
      </c>
      <c r="B53" s="26"/>
      <c r="C53" s="26">
        <f t="shared" si="2"/>
        <v>0</v>
      </c>
      <c r="D53" s="26">
        <v>25.5</v>
      </c>
      <c r="E53" s="7"/>
      <c r="F53" s="7" t="s">
        <v>159</v>
      </c>
      <c r="G53" s="7"/>
      <c r="H53" s="14"/>
      <c r="I53" s="7"/>
      <c r="K53" s="22"/>
      <c r="L53" s="27"/>
    </row>
    <row r="54" spans="1:12" ht="30" customHeight="1" x14ac:dyDescent="0.25">
      <c r="A54" s="26" t="s">
        <v>116</v>
      </c>
      <c r="B54" s="26"/>
      <c r="C54" s="26">
        <f t="shared" si="2"/>
        <v>1</v>
      </c>
      <c r="D54" s="26">
        <v>26.5</v>
      </c>
      <c r="E54" s="7"/>
      <c r="F54" s="7" t="s">
        <v>2</v>
      </c>
      <c r="G54" s="7" t="s">
        <v>154</v>
      </c>
      <c r="H54" s="14">
        <f>I54-I52</f>
        <v>3.4000000000000057</v>
      </c>
      <c r="I54" s="7">
        <v>164</v>
      </c>
      <c r="K54" s="22"/>
      <c r="L54" s="27"/>
    </row>
    <row r="55" spans="1:12" ht="30" customHeight="1" x14ac:dyDescent="0.25">
      <c r="A55" s="26" t="s">
        <v>173</v>
      </c>
      <c r="B55" s="26"/>
      <c r="C55" s="26">
        <f t="shared" si="2"/>
        <v>0.60000000000000142</v>
      </c>
      <c r="D55" s="26">
        <v>27.1</v>
      </c>
      <c r="E55" s="7"/>
      <c r="F55" s="7" t="s">
        <v>0</v>
      </c>
      <c r="G55" s="7" t="s">
        <v>155</v>
      </c>
      <c r="H55" s="14">
        <f t="shared" si="1"/>
        <v>0.59999999999999432</v>
      </c>
      <c r="I55" s="7">
        <v>164.6</v>
      </c>
      <c r="K55" s="22"/>
      <c r="L55" s="27"/>
    </row>
    <row r="56" spans="1:12" ht="30" customHeight="1" x14ac:dyDescent="0.25">
      <c r="A56" s="26" t="s">
        <v>117</v>
      </c>
      <c r="B56" s="26"/>
      <c r="C56" s="26">
        <f t="shared" si="2"/>
        <v>1.5</v>
      </c>
      <c r="D56" s="26">
        <v>28.6</v>
      </c>
      <c r="E56" s="7"/>
      <c r="F56" s="7" t="s">
        <v>2</v>
      </c>
      <c r="G56" s="7"/>
      <c r="H56" s="14">
        <f t="shared" si="1"/>
        <v>1.2000000000000171</v>
      </c>
      <c r="I56" s="7">
        <v>165.8</v>
      </c>
      <c r="K56" s="22"/>
      <c r="L56" s="27"/>
    </row>
    <row r="57" spans="1:12" ht="30" customHeight="1" x14ac:dyDescent="0.25">
      <c r="A57" s="26" t="s">
        <v>118</v>
      </c>
      <c r="B57" s="26"/>
      <c r="C57" s="26">
        <f t="shared" si="2"/>
        <v>1.5</v>
      </c>
      <c r="D57" s="26">
        <v>30.1</v>
      </c>
      <c r="E57" s="7"/>
      <c r="F57" s="7" t="s">
        <v>0</v>
      </c>
      <c r="G57" s="7" t="s">
        <v>75</v>
      </c>
      <c r="H57" s="14">
        <f t="shared" si="1"/>
        <v>2.6999999999999886</v>
      </c>
      <c r="I57" s="7">
        <v>168.5</v>
      </c>
      <c r="J57" s="3" t="s">
        <v>161</v>
      </c>
      <c r="K57" s="22"/>
      <c r="L57" s="27"/>
    </row>
    <row r="58" spans="1:12" ht="30" customHeight="1" x14ac:dyDescent="0.25">
      <c r="A58" s="26" t="s">
        <v>16</v>
      </c>
      <c r="B58" s="26" t="s">
        <v>119</v>
      </c>
      <c r="C58" s="26">
        <f t="shared" si="2"/>
        <v>3.2999999999999972</v>
      </c>
      <c r="D58" s="26">
        <v>33.4</v>
      </c>
      <c r="E58" s="7"/>
      <c r="F58" s="7" t="s">
        <v>133</v>
      </c>
      <c r="G58" s="7"/>
      <c r="H58" s="14">
        <f t="shared" si="1"/>
        <v>0.30000000000001137</v>
      </c>
      <c r="I58" s="7">
        <v>168.8</v>
      </c>
      <c r="K58" s="22"/>
      <c r="L58" s="27"/>
    </row>
    <row r="59" spans="1:12" ht="30" customHeight="1" x14ac:dyDescent="0.25">
      <c r="A59" s="26" t="s">
        <v>120</v>
      </c>
      <c r="B59" s="26"/>
      <c r="C59" s="26">
        <f t="shared" si="2"/>
        <v>3.5</v>
      </c>
      <c r="D59" s="26">
        <v>36.9</v>
      </c>
      <c r="E59" s="7"/>
      <c r="F59" s="7" t="s">
        <v>163</v>
      </c>
      <c r="G59" s="7"/>
      <c r="H59" s="14"/>
      <c r="I59" s="7"/>
      <c r="K59" s="22"/>
      <c r="L59" s="27"/>
    </row>
    <row r="60" spans="1:12" ht="30" customHeight="1" x14ac:dyDescent="0.25">
      <c r="A60" s="26" t="s">
        <v>18</v>
      </c>
      <c r="B60" s="26" t="s">
        <v>121</v>
      </c>
      <c r="C60" s="26">
        <f t="shared" si="2"/>
        <v>2.2000000000000028</v>
      </c>
      <c r="D60" s="26">
        <v>39.1</v>
      </c>
      <c r="E60" s="7"/>
      <c r="F60" s="7" t="s">
        <v>164</v>
      </c>
      <c r="G60" s="7"/>
      <c r="H60" s="14">
        <f>I60-I58</f>
        <v>2.5999999999999943</v>
      </c>
      <c r="I60" s="7">
        <v>171.4</v>
      </c>
      <c r="K60" s="22"/>
      <c r="L60" s="27"/>
    </row>
    <row r="61" spans="1:12" ht="30" customHeight="1" x14ac:dyDescent="0.25">
      <c r="A61" s="32" t="s">
        <v>122</v>
      </c>
      <c r="B61" s="26"/>
      <c r="C61" s="26">
        <f t="shared" si="2"/>
        <v>0.39999999999999858</v>
      </c>
      <c r="D61" s="26">
        <v>39.5</v>
      </c>
      <c r="E61" s="7"/>
      <c r="F61" s="7" t="s">
        <v>165</v>
      </c>
      <c r="G61" s="7"/>
      <c r="H61" s="14">
        <f>I61-I58</f>
        <v>3.5</v>
      </c>
      <c r="I61" s="7">
        <v>172.3</v>
      </c>
      <c r="K61" s="22"/>
      <c r="L61" s="27"/>
    </row>
    <row r="62" spans="1:12" ht="30" customHeight="1" x14ac:dyDescent="0.25">
      <c r="A62" s="26" t="s">
        <v>18</v>
      </c>
      <c r="B62" s="26"/>
      <c r="C62" s="26">
        <f t="shared" si="2"/>
        <v>1.6000000000000014</v>
      </c>
      <c r="D62" s="26">
        <v>41.1</v>
      </c>
      <c r="E62" s="7"/>
      <c r="F62" s="7" t="s">
        <v>6</v>
      </c>
      <c r="G62" s="7" t="s">
        <v>166</v>
      </c>
      <c r="H62" s="14">
        <f>I62-I61</f>
        <v>0</v>
      </c>
      <c r="I62" s="7">
        <v>172.3</v>
      </c>
      <c r="K62" s="22"/>
      <c r="L62" s="27"/>
    </row>
    <row r="63" spans="1:12" ht="30" customHeight="1" x14ac:dyDescent="0.25">
      <c r="A63" s="26" t="s">
        <v>18</v>
      </c>
      <c r="B63" s="26" t="s">
        <v>123</v>
      </c>
      <c r="C63" s="26">
        <f t="shared" si="2"/>
        <v>2.6999999999999957</v>
      </c>
      <c r="D63" s="26">
        <v>43.8</v>
      </c>
      <c r="E63" s="7"/>
      <c r="F63" s="7" t="s">
        <v>18</v>
      </c>
      <c r="G63" s="7"/>
      <c r="H63" s="14">
        <f>I63-I62</f>
        <v>4.1999999999999886</v>
      </c>
      <c r="I63" s="7">
        <v>176.5</v>
      </c>
      <c r="K63" s="22"/>
      <c r="L63" s="27"/>
    </row>
    <row r="64" spans="1:12" ht="30" customHeight="1" x14ac:dyDescent="0.25">
      <c r="A64" s="26" t="s">
        <v>16</v>
      </c>
      <c r="B64" s="26" t="s">
        <v>35</v>
      </c>
      <c r="C64" s="26">
        <f t="shared" si="2"/>
        <v>0.5</v>
      </c>
      <c r="D64" s="26">
        <v>44.3</v>
      </c>
      <c r="E64" s="7"/>
      <c r="F64" s="7" t="s">
        <v>167</v>
      </c>
      <c r="G64" s="7"/>
      <c r="H64" s="14">
        <f>I64-I63</f>
        <v>9.9999999999994316E-2</v>
      </c>
      <c r="I64" s="7">
        <v>176.6</v>
      </c>
      <c r="K64" s="22"/>
      <c r="L64" s="27"/>
    </row>
    <row r="65" spans="1:12" ht="30" customHeight="1" x14ac:dyDescent="0.25">
      <c r="A65" s="26" t="s">
        <v>21</v>
      </c>
      <c r="B65" s="26" t="s">
        <v>124</v>
      </c>
      <c r="C65" s="26">
        <f t="shared" si="2"/>
        <v>0.10000000000000142</v>
      </c>
      <c r="D65" s="26">
        <v>44.4</v>
      </c>
      <c r="E65" s="7"/>
      <c r="F65" s="7" t="s">
        <v>16</v>
      </c>
      <c r="G65" s="7" t="s">
        <v>76</v>
      </c>
      <c r="H65" s="14">
        <f>I65-I64</f>
        <v>1.0999999999999943</v>
      </c>
      <c r="I65" s="7">
        <v>177.7</v>
      </c>
      <c r="K65" s="22"/>
      <c r="L65" s="27"/>
    </row>
    <row r="66" spans="1:12" ht="30" customHeight="1" x14ac:dyDescent="0.25">
      <c r="A66" s="26" t="s">
        <v>6</v>
      </c>
      <c r="B66" s="26" t="s">
        <v>125</v>
      </c>
      <c r="C66" s="26">
        <f t="shared" si="2"/>
        <v>1</v>
      </c>
      <c r="D66" s="26">
        <v>45.4</v>
      </c>
      <c r="E66" s="7"/>
      <c r="F66" s="7" t="s">
        <v>77</v>
      </c>
      <c r="G66" s="7"/>
      <c r="H66" s="14">
        <f t="shared" si="1"/>
        <v>0.70000000000001705</v>
      </c>
      <c r="I66" s="7">
        <v>178.4</v>
      </c>
      <c r="K66" s="22"/>
      <c r="L66" s="27"/>
    </row>
    <row r="67" spans="1:12" ht="30" customHeight="1" x14ac:dyDescent="0.25">
      <c r="A67" s="26" t="s">
        <v>16</v>
      </c>
      <c r="B67" s="26" t="s">
        <v>34</v>
      </c>
      <c r="C67" s="26">
        <f t="shared" si="2"/>
        <v>3.3000000000000043</v>
      </c>
      <c r="D67" s="26">
        <v>48.7</v>
      </c>
      <c r="E67" s="19"/>
      <c r="F67" s="7" t="s">
        <v>78</v>
      </c>
      <c r="G67" s="7" t="s">
        <v>79</v>
      </c>
      <c r="H67" s="14">
        <f t="shared" si="1"/>
        <v>9.9999999999994316E-2</v>
      </c>
      <c r="I67" s="7">
        <v>178.5</v>
      </c>
      <c r="K67" s="22"/>
      <c r="L67" s="27"/>
    </row>
    <row r="68" spans="1:12" ht="30" customHeight="1" x14ac:dyDescent="0.25">
      <c r="A68" s="26" t="s">
        <v>25</v>
      </c>
      <c r="B68" s="26" t="s">
        <v>126</v>
      </c>
      <c r="C68" s="26">
        <f t="shared" si="2"/>
        <v>9.9999999999994316E-2</v>
      </c>
      <c r="D68" s="26">
        <v>48.8</v>
      </c>
      <c r="E68" s="19"/>
      <c r="F68" s="7" t="s">
        <v>80</v>
      </c>
      <c r="G68" s="7"/>
      <c r="H68" s="14">
        <f t="shared" si="1"/>
        <v>5.6999999999999886</v>
      </c>
      <c r="I68" s="7">
        <v>184.2</v>
      </c>
      <c r="K68" s="22"/>
      <c r="L68" s="27"/>
    </row>
    <row r="69" spans="1:12" ht="30" customHeight="1" x14ac:dyDescent="0.25">
      <c r="A69" s="26" t="s">
        <v>174</v>
      </c>
      <c r="B69" s="26"/>
      <c r="C69" s="26"/>
      <c r="D69" s="26"/>
      <c r="E69" s="20"/>
      <c r="F69" s="7" t="s">
        <v>82</v>
      </c>
      <c r="G69" s="7" t="s">
        <v>81</v>
      </c>
      <c r="H69" s="14">
        <f t="shared" si="1"/>
        <v>0.20000000000001705</v>
      </c>
      <c r="I69" s="7">
        <v>184.4</v>
      </c>
      <c r="K69" s="22"/>
      <c r="L69" s="27"/>
    </row>
    <row r="70" spans="1:12" ht="30" customHeight="1" x14ac:dyDescent="0.25">
      <c r="A70" s="26" t="s">
        <v>16</v>
      </c>
      <c r="B70" s="26" t="s">
        <v>127</v>
      </c>
      <c r="C70" s="26">
        <f>D70 -D68</f>
        <v>4</v>
      </c>
      <c r="D70" s="26">
        <v>52.8</v>
      </c>
      <c r="E70" s="20"/>
      <c r="F70" s="7" t="s">
        <v>18</v>
      </c>
      <c r="G70" s="7"/>
      <c r="H70" s="14">
        <f t="shared" si="1"/>
        <v>5.6999999999999886</v>
      </c>
      <c r="I70" s="7">
        <v>190.1</v>
      </c>
      <c r="K70" s="22"/>
      <c r="L70" s="27"/>
    </row>
    <row r="71" spans="1:12" ht="30" customHeight="1" x14ac:dyDescent="0.25">
      <c r="A71" s="26" t="s">
        <v>129</v>
      </c>
      <c r="B71" s="26" t="s">
        <v>128</v>
      </c>
      <c r="C71" s="26">
        <f t="shared" si="2"/>
        <v>7.9000000000000057</v>
      </c>
      <c r="D71" s="26">
        <v>60.7</v>
      </c>
      <c r="E71" s="20"/>
      <c r="F71" s="7" t="s">
        <v>16</v>
      </c>
      <c r="G71" s="7"/>
      <c r="H71" s="14">
        <f t="shared" si="1"/>
        <v>9.9999999999994316E-2</v>
      </c>
      <c r="I71" s="7">
        <v>190.2</v>
      </c>
      <c r="K71" s="22"/>
      <c r="L71" s="27"/>
    </row>
    <row r="72" spans="1:12" ht="30" customHeight="1" x14ac:dyDescent="0.25">
      <c r="A72" s="32" t="s">
        <v>130</v>
      </c>
      <c r="B72" s="26"/>
      <c r="C72" s="26">
        <f t="shared" si="2"/>
        <v>9.9999999999994316E-2</v>
      </c>
      <c r="D72" s="26">
        <v>60.8</v>
      </c>
      <c r="E72" s="20"/>
      <c r="F72" s="7" t="s">
        <v>83</v>
      </c>
      <c r="G72" s="7"/>
      <c r="H72" s="14">
        <f>I72-I70</f>
        <v>9.9999999999994316E-2</v>
      </c>
      <c r="I72" s="7">
        <v>190.2</v>
      </c>
      <c r="K72" s="22"/>
      <c r="L72" s="27"/>
    </row>
    <row r="73" spans="1:12" ht="30" customHeight="1" x14ac:dyDescent="0.25">
      <c r="A73" s="15" t="s">
        <v>136</v>
      </c>
      <c r="B73" s="15"/>
      <c r="C73" s="14"/>
      <c r="D73" s="7"/>
      <c r="E73" s="20"/>
      <c r="F73" s="7" t="s">
        <v>18</v>
      </c>
      <c r="G73" s="7" t="s">
        <v>85</v>
      </c>
      <c r="H73" s="14">
        <f t="shared" si="1"/>
        <v>0.10000000000002274</v>
      </c>
      <c r="I73" s="7">
        <v>190.3</v>
      </c>
      <c r="K73" s="22"/>
      <c r="L73" s="27"/>
    </row>
    <row r="74" spans="1:12" ht="30" customHeight="1" x14ac:dyDescent="0.25">
      <c r="A74" s="7" t="s">
        <v>131</v>
      </c>
      <c r="B74" s="7"/>
      <c r="C74" s="14"/>
      <c r="D74" s="7">
        <v>60.8</v>
      </c>
      <c r="E74" s="20"/>
      <c r="F74" s="7" t="s">
        <v>168</v>
      </c>
      <c r="G74" s="7" t="s">
        <v>143</v>
      </c>
      <c r="H74" s="14">
        <f t="shared" si="1"/>
        <v>1.8999999999999773</v>
      </c>
      <c r="I74" s="7">
        <v>192.2</v>
      </c>
      <c r="K74" s="22"/>
      <c r="L74" s="27"/>
    </row>
    <row r="75" spans="1:12" ht="30" customHeight="1" x14ac:dyDescent="0.25">
      <c r="A75" s="7" t="s">
        <v>16</v>
      </c>
      <c r="B75" s="7"/>
      <c r="C75" s="14">
        <v>0</v>
      </c>
      <c r="D75" s="14">
        <f>D74+C75</f>
        <v>60.8</v>
      </c>
      <c r="E75" s="20"/>
      <c r="F75" s="7" t="s">
        <v>16</v>
      </c>
      <c r="G75" s="7" t="s">
        <v>169</v>
      </c>
      <c r="H75" s="14">
        <f t="shared" si="1"/>
        <v>0.30000000000001137</v>
      </c>
      <c r="I75" s="7">
        <v>192.5</v>
      </c>
      <c r="K75" s="22"/>
      <c r="L75" s="27"/>
    </row>
    <row r="76" spans="1:12" ht="30" customHeight="1" x14ac:dyDescent="0.25">
      <c r="A76" s="7" t="s">
        <v>39</v>
      </c>
      <c r="B76" s="7" t="s">
        <v>5</v>
      </c>
      <c r="C76" s="14">
        <f t="shared" ref="C76:C89" si="3">D76-D75</f>
        <v>0.10000000000000142</v>
      </c>
      <c r="D76" s="14">
        <v>60.9</v>
      </c>
      <c r="E76" s="20"/>
      <c r="F76" s="7" t="s">
        <v>18</v>
      </c>
      <c r="G76" s="7"/>
      <c r="H76" s="14">
        <f t="shared" si="1"/>
        <v>0.90000000000000568</v>
      </c>
      <c r="I76" s="7">
        <v>193.4</v>
      </c>
      <c r="K76" s="22"/>
      <c r="L76" s="27"/>
    </row>
    <row r="77" spans="1:12" ht="30" customHeight="1" x14ac:dyDescent="0.25">
      <c r="A77" s="7" t="s">
        <v>6</v>
      </c>
      <c r="B77" s="7" t="s">
        <v>40</v>
      </c>
      <c r="C77" s="14">
        <f t="shared" si="3"/>
        <v>7.3000000000000043</v>
      </c>
      <c r="D77" s="14">
        <v>68.2</v>
      </c>
      <c r="E77" s="20"/>
      <c r="F77" s="7" t="s">
        <v>16</v>
      </c>
      <c r="G77" s="7" t="s">
        <v>144</v>
      </c>
      <c r="H77" s="14">
        <f t="shared" si="1"/>
        <v>0.19999999999998863</v>
      </c>
      <c r="I77" s="7">
        <v>193.6</v>
      </c>
      <c r="K77" s="22"/>
      <c r="L77" s="27"/>
    </row>
    <row r="78" spans="1:12" ht="30" customHeight="1" x14ac:dyDescent="0.25">
      <c r="A78" s="7" t="s">
        <v>41</v>
      </c>
      <c r="B78" s="7" t="s">
        <v>42</v>
      </c>
      <c r="C78" s="14">
        <f t="shared" si="3"/>
        <v>6.2000000000000028</v>
      </c>
      <c r="D78" s="14">
        <v>74.400000000000006</v>
      </c>
      <c r="E78" s="20"/>
      <c r="F78" s="7" t="s">
        <v>145</v>
      </c>
      <c r="G78" s="7"/>
      <c r="H78" s="14">
        <f t="shared" si="1"/>
        <v>0.40000000000000568</v>
      </c>
      <c r="I78" s="7">
        <v>194</v>
      </c>
      <c r="K78" s="22"/>
      <c r="L78" s="27"/>
    </row>
    <row r="79" spans="1:12" ht="30" customHeight="1" x14ac:dyDescent="0.25">
      <c r="A79" s="7" t="s">
        <v>18</v>
      </c>
      <c r="B79" s="7"/>
      <c r="C79" s="14">
        <f t="shared" si="3"/>
        <v>9.9999999999994316E-2</v>
      </c>
      <c r="D79" s="7">
        <v>74.5</v>
      </c>
      <c r="E79" s="20"/>
      <c r="F79" s="7" t="s">
        <v>146</v>
      </c>
      <c r="G79" s="7"/>
      <c r="H79" s="14"/>
      <c r="I79" s="7"/>
      <c r="K79" s="22"/>
      <c r="L79" s="27"/>
    </row>
    <row r="80" spans="1:12" ht="30" customHeight="1" x14ac:dyDescent="0.25">
      <c r="A80" s="7" t="s">
        <v>38</v>
      </c>
      <c r="B80" s="7"/>
      <c r="C80" s="14">
        <f t="shared" si="3"/>
        <v>3</v>
      </c>
      <c r="D80" s="7">
        <v>77.5</v>
      </c>
      <c r="E80" s="20"/>
      <c r="F80" s="7" t="s">
        <v>86</v>
      </c>
      <c r="G80" s="7"/>
      <c r="H80" s="14">
        <f>I80-I78</f>
        <v>0.40000000000000568</v>
      </c>
      <c r="I80" s="7">
        <v>194.4</v>
      </c>
      <c r="K80" s="22"/>
      <c r="L80" s="27"/>
    </row>
    <row r="81" spans="1:12" ht="30" customHeight="1" x14ac:dyDescent="0.25">
      <c r="A81" s="7" t="s">
        <v>43</v>
      </c>
      <c r="B81" s="7" t="s">
        <v>44</v>
      </c>
      <c r="C81" s="14">
        <f t="shared" si="3"/>
        <v>3.7999999999999972</v>
      </c>
      <c r="D81" s="7">
        <v>81.3</v>
      </c>
      <c r="E81" s="20"/>
      <c r="F81" s="7" t="s">
        <v>84</v>
      </c>
      <c r="G81" s="7"/>
      <c r="H81" s="14"/>
      <c r="I81" s="7"/>
      <c r="K81" s="22"/>
      <c r="L81" s="27"/>
    </row>
    <row r="82" spans="1:12" ht="30" customHeight="1" x14ac:dyDescent="0.25">
      <c r="A82" s="7" t="s">
        <v>25</v>
      </c>
      <c r="B82" s="7" t="s">
        <v>45</v>
      </c>
      <c r="C82" s="14">
        <f t="shared" si="3"/>
        <v>1.2999999999999972</v>
      </c>
      <c r="D82" s="7">
        <v>82.6</v>
      </c>
      <c r="E82" s="20"/>
      <c r="F82" s="7" t="s">
        <v>18</v>
      </c>
      <c r="G82" s="7" t="s">
        <v>30</v>
      </c>
      <c r="H82" s="14">
        <f>I82-I80</f>
        <v>1.4000000000000057</v>
      </c>
      <c r="I82" s="7">
        <v>195.8</v>
      </c>
      <c r="K82" s="22"/>
      <c r="L82" s="27"/>
    </row>
    <row r="83" spans="1:12" ht="30" customHeight="1" x14ac:dyDescent="0.25">
      <c r="A83" s="7" t="s">
        <v>46</v>
      </c>
      <c r="B83" s="7" t="s">
        <v>176</v>
      </c>
      <c r="C83" s="14">
        <f t="shared" si="3"/>
        <v>5.1000000000000085</v>
      </c>
      <c r="D83" s="7">
        <v>87.7</v>
      </c>
      <c r="E83" s="20"/>
      <c r="F83" s="7" t="s">
        <v>1</v>
      </c>
      <c r="G83" s="7" t="s">
        <v>7</v>
      </c>
      <c r="H83" s="14">
        <f t="shared" si="1"/>
        <v>0.19999999999998863</v>
      </c>
      <c r="I83" s="7">
        <v>196</v>
      </c>
      <c r="K83" s="22"/>
      <c r="L83" s="27"/>
    </row>
    <row r="84" spans="1:12" ht="30" customHeight="1" x14ac:dyDescent="0.25">
      <c r="A84" s="7" t="s">
        <v>25</v>
      </c>
      <c r="B84" s="7" t="s">
        <v>48</v>
      </c>
      <c r="C84" s="14">
        <f t="shared" si="3"/>
        <v>6.7000000000000028</v>
      </c>
      <c r="D84" s="7">
        <v>94.4</v>
      </c>
      <c r="E84" s="20"/>
      <c r="F84" s="7" t="s">
        <v>24</v>
      </c>
      <c r="G84" s="7" t="s">
        <v>27</v>
      </c>
      <c r="H84" s="14">
        <f t="shared" si="1"/>
        <v>1.5</v>
      </c>
      <c r="I84" s="7">
        <v>197.5</v>
      </c>
    </row>
    <row r="85" spans="1:12" ht="30" customHeight="1" x14ac:dyDescent="0.25">
      <c r="A85" s="7" t="s">
        <v>16</v>
      </c>
      <c r="B85" s="7" t="s">
        <v>49</v>
      </c>
      <c r="C85" s="14">
        <f t="shared" si="3"/>
        <v>1.5999999999999943</v>
      </c>
      <c r="D85" s="7">
        <v>96</v>
      </c>
      <c r="E85" s="2"/>
      <c r="F85" s="7" t="s">
        <v>4</v>
      </c>
      <c r="G85" s="7" t="s">
        <v>23</v>
      </c>
      <c r="H85" s="14">
        <f t="shared" si="1"/>
        <v>1</v>
      </c>
      <c r="I85" s="7">
        <v>198.5</v>
      </c>
    </row>
    <row r="86" spans="1:12" ht="31" customHeight="1" x14ac:dyDescent="0.25">
      <c r="A86" s="7" t="s">
        <v>25</v>
      </c>
      <c r="B86" s="7" t="s">
        <v>50</v>
      </c>
      <c r="C86" s="14">
        <f t="shared" si="3"/>
        <v>1.5</v>
      </c>
      <c r="D86" s="7">
        <v>97.5</v>
      </c>
      <c r="E86" s="2"/>
      <c r="F86" s="7" t="s">
        <v>3</v>
      </c>
      <c r="G86" s="7" t="s">
        <v>152</v>
      </c>
      <c r="H86" s="14">
        <f t="shared" si="1"/>
        <v>0.40000000000000568</v>
      </c>
      <c r="I86" s="7">
        <v>198.9</v>
      </c>
    </row>
    <row r="87" spans="1:12" ht="31" customHeight="1" x14ac:dyDescent="0.25">
      <c r="A87" s="23" t="s">
        <v>6</v>
      </c>
      <c r="B87" s="20" t="s">
        <v>51</v>
      </c>
      <c r="C87" s="14">
        <f t="shared" si="3"/>
        <v>6.2000000000000028</v>
      </c>
      <c r="D87" s="29">
        <v>103.7</v>
      </c>
      <c r="E87" s="2"/>
      <c r="F87" s="7" t="s">
        <v>25</v>
      </c>
      <c r="G87" s="7" t="s">
        <v>22</v>
      </c>
      <c r="H87" s="14">
        <f t="shared" si="1"/>
        <v>1.2999999999999829</v>
      </c>
      <c r="I87" s="7">
        <v>200.2</v>
      </c>
    </row>
    <row r="88" spans="1:12" ht="31" customHeight="1" x14ac:dyDescent="0.25">
      <c r="A88" s="7" t="s">
        <v>6</v>
      </c>
      <c r="B88" s="7" t="s">
        <v>52</v>
      </c>
      <c r="C88" s="14">
        <f t="shared" si="3"/>
        <v>0.20000000000000284</v>
      </c>
      <c r="D88" s="14">
        <v>103.9</v>
      </c>
      <c r="E88" s="2"/>
      <c r="F88" s="7" t="s">
        <v>6</v>
      </c>
      <c r="G88" s="7" t="s">
        <v>20</v>
      </c>
      <c r="H88" s="14">
        <f t="shared" si="1"/>
        <v>0</v>
      </c>
      <c r="I88" s="7">
        <v>200.2</v>
      </c>
    </row>
    <row r="89" spans="1:12" ht="31" customHeight="1" x14ac:dyDescent="0.25">
      <c r="A89" s="15" t="s">
        <v>132</v>
      </c>
      <c r="B89" s="15"/>
      <c r="C89" s="14">
        <f t="shared" si="3"/>
        <v>0.59999999999999432</v>
      </c>
      <c r="D89" s="14">
        <v>104.5</v>
      </c>
      <c r="E89" s="2"/>
      <c r="F89" s="7" t="s">
        <v>31</v>
      </c>
      <c r="G89" s="7" t="s">
        <v>32</v>
      </c>
      <c r="H89" s="14"/>
      <c r="I89" s="7"/>
    </row>
    <row r="90" spans="1:12" ht="31" customHeight="1" x14ac:dyDescent="0.25">
      <c r="B90" s="2"/>
      <c r="C90" s="2"/>
      <c r="D90" s="2"/>
      <c r="F90" s="7" t="s">
        <v>6</v>
      </c>
      <c r="G90" s="7" t="s">
        <v>87</v>
      </c>
      <c r="H90" s="14"/>
      <c r="I90" s="7"/>
    </row>
    <row r="91" spans="1:12" ht="31" customHeight="1" x14ac:dyDescent="0.25">
      <c r="F91" s="7" t="s">
        <v>25</v>
      </c>
      <c r="G91" s="7" t="s">
        <v>28</v>
      </c>
      <c r="H91" s="14">
        <f>I91-I88</f>
        <v>0.70000000000001705</v>
      </c>
      <c r="I91" s="7">
        <v>200.9</v>
      </c>
    </row>
    <row r="92" spans="1:12" ht="31" customHeight="1" x14ac:dyDescent="0.25">
      <c r="F92" s="15" t="s">
        <v>29</v>
      </c>
      <c r="G92" s="15" t="s">
        <v>33</v>
      </c>
      <c r="H92" s="14">
        <f t="shared" si="1"/>
        <v>0.19999999999998863</v>
      </c>
      <c r="I92" s="7">
        <v>201.1</v>
      </c>
    </row>
    <row r="93" spans="1:12" ht="31" customHeight="1" x14ac:dyDescent="0.25">
      <c r="F93" s="2"/>
      <c r="G93" s="2"/>
      <c r="H93" s="2"/>
      <c r="I93" s="2"/>
    </row>
    <row r="94" spans="1:12" ht="31" customHeight="1" x14ac:dyDescent="0.25">
      <c r="F94" s="2"/>
      <c r="G94" s="2"/>
      <c r="H94" s="2"/>
      <c r="I94" s="2"/>
    </row>
    <row r="95" spans="1:12" ht="31" customHeight="1" x14ac:dyDescent="0.25">
      <c r="F95" s="2"/>
      <c r="G95" s="2"/>
      <c r="H95" s="2"/>
      <c r="I95" s="2"/>
    </row>
    <row r="96" spans="1:12" ht="31" customHeight="1" x14ac:dyDescent="0.25"/>
    <row r="97" spans="1:4" ht="31" customHeight="1" x14ac:dyDescent="0.25"/>
    <row r="98" spans="1:4" ht="31" customHeight="1" x14ac:dyDescent="0.25"/>
    <row r="99" spans="1:4" ht="31" customHeight="1" x14ac:dyDescent="0.25"/>
    <row r="100" spans="1:4" ht="31" customHeight="1" x14ac:dyDescent="0.25"/>
    <row r="101" spans="1:4" ht="31" customHeight="1" x14ac:dyDescent="0.25"/>
    <row r="102" spans="1:4" ht="31" customHeight="1" x14ac:dyDescent="0.25"/>
    <row r="103" spans="1:4" ht="31" customHeight="1" x14ac:dyDescent="0.25"/>
    <row r="106" spans="1:4" x14ac:dyDescent="0.25">
      <c r="A106" s="21"/>
      <c r="B106" s="20"/>
      <c r="C106" s="22"/>
      <c r="D106" s="22"/>
    </row>
    <row r="107" spans="1:4" x14ac:dyDescent="0.25">
      <c r="A107" s="1"/>
      <c r="B107" s="2"/>
      <c r="C107" s="8"/>
      <c r="D107" s="8"/>
    </row>
    <row r="108" spans="1:4" x14ac:dyDescent="0.25">
      <c r="A108" s="1"/>
      <c r="B108" s="2"/>
      <c r="C108" s="8"/>
      <c r="D108" s="8"/>
    </row>
    <row r="109" spans="1:4" x14ac:dyDescent="0.25">
      <c r="A109" s="1"/>
      <c r="B109" s="2"/>
      <c r="C109" s="8"/>
      <c r="D109" s="8"/>
    </row>
    <row r="110" spans="1:4" x14ac:dyDescent="0.25">
      <c r="A110" s="1"/>
      <c r="B110" s="2"/>
      <c r="C110" s="8"/>
      <c r="D110" s="8"/>
    </row>
    <row r="111" spans="1:4" x14ac:dyDescent="0.25">
      <c r="A111" s="1"/>
      <c r="B111" s="2"/>
      <c r="C111" s="8"/>
      <c r="D111" s="8"/>
    </row>
    <row r="112" spans="1:4" x14ac:dyDescent="0.25">
      <c r="A112" s="1"/>
      <c r="B112" s="2"/>
      <c r="C112" s="8"/>
      <c r="D112" s="8"/>
    </row>
    <row r="113" spans="1:4" x14ac:dyDescent="0.25">
      <c r="A113" s="1"/>
      <c r="B113" s="2"/>
      <c r="C113" s="8"/>
      <c r="D113" s="8"/>
    </row>
    <row r="114" spans="1:4" x14ac:dyDescent="0.25">
      <c r="A114" s="1"/>
      <c r="B114" s="2"/>
      <c r="C114" s="8"/>
      <c r="D114" s="8"/>
    </row>
    <row r="115" spans="1:4" x14ac:dyDescent="0.25">
      <c r="A115" s="1"/>
      <c r="B115" s="2"/>
      <c r="C115" s="8"/>
      <c r="D115" s="8"/>
    </row>
    <row r="116" spans="1:4" x14ac:dyDescent="0.25">
      <c r="A116" s="1"/>
      <c r="B116" s="2"/>
      <c r="C116" s="8"/>
      <c r="D116" s="8"/>
    </row>
    <row r="117" spans="1:4" x14ac:dyDescent="0.25">
      <c r="A117" s="1"/>
      <c r="B117" s="2"/>
      <c r="C117" s="8"/>
      <c r="D117" s="8"/>
    </row>
    <row r="118" spans="1:4" x14ac:dyDescent="0.25">
      <c r="A118" s="1"/>
      <c r="B118" s="2"/>
      <c r="C118" s="8"/>
      <c r="D118" s="8"/>
    </row>
    <row r="119" spans="1:4" x14ac:dyDescent="0.25">
      <c r="A119" s="1"/>
      <c r="B119" s="2"/>
      <c r="C119" s="8"/>
      <c r="D119" s="8"/>
    </row>
    <row r="120" spans="1:4" x14ac:dyDescent="0.25">
      <c r="A120" s="1"/>
      <c r="B120" s="2"/>
      <c r="C120" s="8"/>
      <c r="D120" s="8"/>
    </row>
    <row r="121" spans="1:4" x14ac:dyDescent="0.25">
      <c r="A121" s="1"/>
      <c r="B121" s="2"/>
      <c r="C121" s="8"/>
      <c r="D121" s="8"/>
    </row>
    <row r="122" spans="1:4" x14ac:dyDescent="0.25">
      <c r="B122" s="1"/>
      <c r="C122" s="8"/>
      <c r="D122" s="8"/>
    </row>
  </sheetData>
  <mergeCells count="10">
    <mergeCell ref="A18:B18"/>
    <mergeCell ref="A14:B14"/>
    <mergeCell ref="A11:I11"/>
    <mergeCell ref="A4:I4"/>
    <mergeCell ref="A2:I2"/>
    <mergeCell ref="A3:I3"/>
    <mergeCell ref="A8:I8"/>
    <mergeCell ref="A10:I10"/>
    <mergeCell ref="A9:I9"/>
    <mergeCell ref="A6:I6"/>
  </mergeCells>
  <phoneticPr fontId="5" type="noConversion"/>
  <printOptions horizontalCentered="1" verticalCentered="1"/>
  <pageMargins left="0.36000000000000004" right="0.36000000000000004" top="0.6100000000000001" bottom="0.6100000000000001" header="0.5" footer="0.5"/>
  <pageSetup paperSize="9" scale="54" fitToHeight="2"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Evans</dc:creator>
  <cp:lastModifiedBy>Richard Evans</cp:lastModifiedBy>
  <cp:lastPrinted>2021-10-01T22:03:45Z</cp:lastPrinted>
  <dcterms:created xsi:type="dcterms:W3CDTF">2019-02-25T20:23:49Z</dcterms:created>
  <dcterms:modified xsi:type="dcterms:W3CDTF">2025-09-21T10:28:30Z</dcterms:modified>
</cp:coreProperties>
</file>